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proinversion1-my.sharepoint.com/personal/consultor160_proinversion_gob_pe/Documents/Proinversión 2024/Proyectos de Adjudicar/4. PromocionV2/Cartera en Promocion/"/>
    </mc:Choice>
  </mc:AlternateContent>
  <xr:revisionPtr revIDLastSave="2" documentId="8_{031C6DF4-0235-4337-82DC-C779A5767EC0}" xr6:coauthVersionLast="47" xr6:coauthVersionMax="47" xr10:uidLastSave="{5BC65106-A8FD-4A58-BB5D-7ADCDE67CB35}"/>
  <bookViews>
    <workbookView xWindow="-108" yWindow="-108" windowWidth="23256" windowHeight="12456" tabRatio="654" firstSheet="1" activeTab="1" xr2:uid="{1B5FB688-8D41-4030-BC64-BE7360BE4525}"/>
  </bookViews>
  <sheets>
    <sheet name="Cartera_Promoción 180325" sheetId="18" state="hidden" r:id="rId1"/>
    <sheet name="Cartera_Promoción 15052025" sheetId="29" r:id="rId2"/>
    <sheet name="Nivel Estudio" sheetId="30" state="hidden" r:id="rId3"/>
    <sheet name="Resumen" sheetId="14" state="hidden" r:id="rId4"/>
  </sheets>
  <definedNames>
    <definedName name="_xlnm._FilterDatabase" localSheetId="1" hidden="1">'Cartera_Promoción 15052025'!$A$2:$S$435</definedName>
    <definedName name="_xlnm._FilterDatabase" localSheetId="0" hidden="1">'Cartera_Promoción 180325'!$A$1:$X$380</definedName>
    <definedName name="Tabla_Espacios">#REF!</definedName>
    <definedName name="Tabla_Espacios_VF">#REF!</definedName>
    <definedName name="TB_GL_2023">#REF!</definedName>
  </definedNames>
  <calcPr calcId="191028"/>
  <pivotCaches>
    <pivotCache cacheId="18"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7" i="18" l="1"/>
  <c r="O376" i="18"/>
  <c r="X2" i="18"/>
  <c r="U5" i="18"/>
  <c r="U6" i="18"/>
  <c r="U7" i="18"/>
  <c r="U8" i="18"/>
  <c r="U9" i="18"/>
  <c r="U10" i="18"/>
  <c r="U11" i="18"/>
  <c r="U12" i="18"/>
  <c r="U13" i="18"/>
  <c r="U14" i="18"/>
  <c r="U15" i="18"/>
  <c r="U16" i="18"/>
  <c r="U17" i="18"/>
  <c r="U18" i="18"/>
  <c r="U19" i="18"/>
  <c r="U20" i="18"/>
  <c r="U21" i="18"/>
  <c r="U22" i="18"/>
  <c r="U23" i="18"/>
  <c r="U24" i="18"/>
  <c r="U25" i="18"/>
  <c r="U26" i="18"/>
  <c r="U27" i="18"/>
  <c r="U28" i="18"/>
  <c r="U29" i="18"/>
  <c r="U30" i="18"/>
  <c r="U31" i="18"/>
  <c r="U32" i="18"/>
  <c r="U33" i="18"/>
  <c r="U34" i="18"/>
  <c r="U35" i="18"/>
  <c r="U36" i="18"/>
  <c r="U37" i="18"/>
  <c r="U38" i="18"/>
  <c r="U39" i="18"/>
  <c r="U40" i="18"/>
  <c r="U41" i="18"/>
  <c r="U42" i="18"/>
  <c r="U43" i="18"/>
  <c r="U44" i="18"/>
  <c r="U45" i="18"/>
  <c r="U46" i="18"/>
  <c r="U47" i="18"/>
  <c r="U48" i="18"/>
  <c r="U49" i="18"/>
  <c r="U50" i="18"/>
  <c r="U51" i="18"/>
  <c r="U52" i="18"/>
  <c r="U53" i="18"/>
  <c r="U54" i="18"/>
  <c r="U55" i="18"/>
  <c r="U56" i="18"/>
  <c r="U57" i="18"/>
  <c r="U58" i="18"/>
  <c r="U59" i="18"/>
  <c r="U60" i="18"/>
  <c r="U61" i="18"/>
  <c r="U62" i="18"/>
  <c r="U63" i="18"/>
  <c r="U64" i="18"/>
  <c r="U65" i="18"/>
  <c r="U66" i="18"/>
  <c r="U67" i="18"/>
  <c r="U68" i="18"/>
  <c r="U69" i="18"/>
  <c r="U70" i="18"/>
  <c r="U71" i="18"/>
  <c r="U72" i="18"/>
  <c r="U73" i="18"/>
  <c r="U74" i="18"/>
  <c r="U75" i="18"/>
  <c r="U76" i="18"/>
  <c r="U77" i="18"/>
  <c r="U78" i="18"/>
  <c r="U79" i="18"/>
  <c r="U80" i="18"/>
  <c r="U81" i="18"/>
  <c r="U82" i="18"/>
  <c r="U83" i="18"/>
  <c r="U84" i="18"/>
  <c r="U85" i="18"/>
  <c r="U86" i="18"/>
  <c r="U87" i="18"/>
  <c r="U88" i="18"/>
  <c r="U89" i="18"/>
  <c r="U90" i="18"/>
  <c r="U91" i="18"/>
  <c r="U92" i="18"/>
  <c r="U93" i="18"/>
  <c r="U94" i="18"/>
  <c r="U95" i="18"/>
  <c r="U96" i="18"/>
  <c r="U97" i="18"/>
  <c r="U98" i="18"/>
  <c r="U99" i="18"/>
  <c r="U100" i="18"/>
  <c r="U101" i="18"/>
  <c r="U102" i="18"/>
  <c r="U103" i="18"/>
  <c r="U104" i="18"/>
  <c r="U105" i="18"/>
  <c r="U106" i="18"/>
  <c r="U107" i="18"/>
  <c r="U108" i="18"/>
  <c r="U109" i="18"/>
  <c r="U110" i="18"/>
  <c r="U111" i="18"/>
  <c r="U112" i="18"/>
  <c r="U113" i="18"/>
  <c r="U114" i="18"/>
  <c r="U115" i="18"/>
  <c r="U116" i="18"/>
  <c r="U117" i="18"/>
  <c r="U118" i="18"/>
  <c r="U119" i="18"/>
  <c r="U120" i="18"/>
  <c r="U121" i="18"/>
  <c r="U122" i="18"/>
  <c r="U123" i="18"/>
  <c r="U124" i="18"/>
  <c r="U125" i="18"/>
  <c r="U126" i="18"/>
  <c r="U127" i="18"/>
  <c r="U128" i="18"/>
  <c r="U129" i="18"/>
  <c r="U130" i="18"/>
  <c r="U131" i="18"/>
  <c r="U132" i="18"/>
  <c r="U133" i="18"/>
  <c r="U134" i="18"/>
  <c r="U135" i="18"/>
  <c r="U136" i="18"/>
  <c r="U137" i="18"/>
  <c r="U138" i="18"/>
  <c r="U139" i="18"/>
  <c r="U140" i="18"/>
  <c r="U141" i="18"/>
  <c r="U142" i="18"/>
  <c r="U143" i="18"/>
  <c r="U144" i="18"/>
  <c r="U145" i="18"/>
  <c r="U146" i="18"/>
  <c r="U147" i="18"/>
  <c r="U148" i="18"/>
  <c r="U149" i="18"/>
  <c r="U150" i="18"/>
  <c r="U151" i="18"/>
  <c r="U152" i="18"/>
  <c r="U153" i="18"/>
  <c r="U154" i="18"/>
  <c r="U155" i="18"/>
  <c r="U156" i="18"/>
  <c r="U157" i="18"/>
  <c r="U158" i="18"/>
  <c r="U159" i="18"/>
  <c r="U160" i="18"/>
  <c r="U161" i="18"/>
  <c r="U162" i="18"/>
  <c r="U163" i="18"/>
  <c r="U164" i="18"/>
  <c r="U165" i="18"/>
  <c r="U166" i="18"/>
  <c r="U167" i="18"/>
  <c r="U168" i="18"/>
  <c r="U169" i="18"/>
  <c r="U170" i="18"/>
  <c r="U171" i="18"/>
  <c r="U172" i="18"/>
  <c r="U173" i="18"/>
  <c r="U174" i="18"/>
  <c r="U175" i="18"/>
  <c r="U176" i="18"/>
  <c r="U177" i="18"/>
  <c r="U178" i="18"/>
  <c r="U179" i="18"/>
  <c r="U180" i="18"/>
  <c r="U181" i="18"/>
  <c r="U182" i="18"/>
  <c r="U183" i="18"/>
  <c r="U184" i="18"/>
  <c r="U185" i="18"/>
  <c r="U186" i="18"/>
  <c r="U187" i="18"/>
  <c r="U188" i="18"/>
  <c r="U189" i="18"/>
  <c r="U190" i="18"/>
  <c r="U191" i="18"/>
  <c r="U192" i="18"/>
  <c r="U193" i="18"/>
  <c r="U194" i="18"/>
  <c r="U195" i="18"/>
  <c r="U196" i="18"/>
  <c r="U197" i="18"/>
  <c r="U198" i="18"/>
  <c r="U199" i="18"/>
  <c r="U200" i="18"/>
  <c r="U201" i="18"/>
  <c r="U202" i="18"/>
  <c r="U203" i="18"/>
  <c r="U204" i="18"/>
  <c r="U205" i="18"/>
  <c r="U206" i="18"/>
  <c r="U207" i="18"/>
  <c r="U208" i="18"/>
  <c r="U209" i="18"/>
  <c r="U210" i="18"/>
  <c r="U211" i="18"/>
  <c r="U212" i="18"/>
  <c r="U213" i="18"/>
  <c r="U214" i="18"/>
  <c r="U215" i="18"/>
  <c r="U216" i="18"/>
  <c r="U217" i="18"/>
  <c r="U218" i="18"/>
  <c r="U219" i="18"/>
  <c r="U220" i="18"/>
  <c r="U221" i="18"/>
  <c r="U222" i="18"/>
  <c r="U223" i="18"/>
  <c r="U224" i="18"/>
  <c r="U225" i="18"/>
  <c r="U226" i="18"/>
  <c r="U227" i="18"/>
  <c r="U228" i="18"/>
  <c r="U229" i="18"/>
  <c r="U230" i="18"/>
  <c r="U231" i="18"/>
  <c r="U232" i="18"/>
  <c r="U233" i="18"/>
  <c r="U234" i="18"/>
  <c r="U235" i="18"/>
  <c r="U236" i="18"/>
  <c r="U237" i="18"/>
  <c r="U238" i="18"/>
  <c r="U239" i="18"/>
  <c r="U240" i="18"/>
  <c r="U241" i="18"/>
  <c r="U242" i="18"/>
  <c r="U243" i="18"/>
  <c r="U244" i="18"/>
  <c r="U245" i="18"/>
  <c r="U246" i="18"/>
  <c r="U247" i="18"/>
  <c r="U248" i="18"/>
  <c r="U249" i="18"/>
  <c r="U250" i="18"/>
  <c r="U251" i="18"/>
  <c r="U252" i="18"/>
  <c r="U253" i="18"/>
  <c r="U254" i="18"/>
  <c r="U255" i="18"/>
  <c r="U256" i="18"/>
  <c r="U257" i="18"/>
  <c r="U258" i="18"/>
  <c r="U259" i="18"/>
  <c r="U260" i="18"/>
  <c r="U261" i="18"/>
  <c r="U262" i="18"/>
  <c r="U263" i="18"/>
  <c r="U264" i="18"/>
  <c r="U265" i="18"/>
  <c r="U266" i="18"/>
  <c r="U267" i="18"/>
  <c r="U268" i="18"/>
  <c r="U269" i="18"/>
  <c r="U270" i="18"/>
  <c r="U271" i="18"/>
  <c r="U272" i="18"/>
  <c r="U273" i="18"/>
  <c r="U274" i="18"/>
  <c r="U275" i="18"/>
  <c r="U276" i="18"/>
  <c r="U277" i="18"/>
  <c r="U278" i="18"/>
  <c r="U279" i="18"/>
  <c r="U280" i="18"/>
  <c r="U281" i="18"/>
  <c r="U282" i="18"/>
  <c r="U283" i="18"/>
  <c r="U284" i="18"/>
  <c r="U285" i="18"/>
  <c r="U286" i="18"/>
  <c r="U287" i="18"/>
  <c r="U288" i="18"/>
  <c r="U289" i="18"/>
  <c r="U290" i="18"/>
  <c r="U291" i="18"/>
  <c r="U292" i="18"/>
  <c r="U293" i="18"/>
  <c r="U294" i="18"/>
  <c r="U295" i="18"/>
  <c r="U296" i="18"/>
  <c r="U297" i="18"/>
  <c r="U298" i="18"/>
  <c r="U299" i="18"/>
  <c r="U300" i="18"/>
  <c r="U301" i="18"/>
  <c r="U302" i="18"/>
  <c r="U303" i="18"/>
  <c r="U304" i="18"/>
  <c r="U305" i="18"/>
  <c r="U306" i="18"/>
  <c r="U307" i="18"/>
  <c r="U308" i="18"/>
  <c r="U309" i="18"/>
  <c r="U310" i="18"/>
  <c r="U311" i="18"/>
  <c r="U312" i="18"/>
  <c r="U313" i="18"/>
  <c r="U314" i="18"/>
  <c r="U315" i="18"/>
  <c r="U316" i="18"/>
  <c r="U317" i="18"/>
  <c r="U318" i="18"/>
  <c r="U319" i="18"/>
  <c r="U320" i="18"/>
  <c r="U321" i="18"/>
  <c r="U322" i="18"/>
  <c r="U323" i="18"/>
  <c r="U324" i="18"/>
  <c r="U325" i="18"/>
  <c r="U326" i="18"/>
  <c r="U327" i="18"/>
  <c r="U328" i="18"/>
  <c r="U329" i="18"/>
  <c r="U330" i="18"/>
  <c r="U331" i="18"/>
  <c r="U332" i="18"/>
  <c r="U333" i="18"/>
  <c r="U334" i="18"/>
  <c r="U335" i="18"/>
  <c r="U336" i="18"/>
  <c r="U337" i="18"/>
  <c r="U338" i="18"/>
  <c r="U339" i="18"/>
  <c r="U340" i="18"/>
  <c r="U341" i="18"/>
  <c r="U342" i="18"/>
  <c r="U343" i="18"/>
  <c r="U344" i="18"/>
  <c r="U345" i="18"/>
  <c r="U346" i="18"/>
  <c r="U347" i="18"/>
  <c r="U348" i="18"/>
  <c r="U349" i="18"/>
  <c r="U350" i="18"/>
  <c r="U351" i="18"/>
  <c r="U352" i="18"/>
  <c r="U353" i="18"/>
  <c r="U354" i="18"/>
  <c r="U355" i="18"/>
  <c r="U356" i="18"/>
  <c r="U357" i="18"/>
  <c r="U358" i="18"/>
  <c r="U359" i="18"/>
  <c r="U360" i="18"/>
  <c r="U361" i="18"/>
  <c r="U362" i="18"/>
  <c r="U363" i="18"/>
  <c r="U364" i="18"/>
  <c r="U365" i="18"/>
  <c r="U366" i="18"/>
  <c r="U367" i="18"/>
  <c r="U368" i="18"/>
  <c r="U369" i="18"/>
  <c r="U370" i="18"/>
  <c r="U371" i="18"/>
  <c r="U372" i="18"/>
  <c r="U373" i="18"/>
  <c r="U374" i="18"/>
  <c r="U375" i="18"/>
  <c r="U4" i="18"/>
  <c r="P375" i="18"/>
  <c r="P374" i="18"/>
  <c r="P373" i="18"/>
  <c r="P372" i="18"/>
  <c r="J371" i="18"/>
  <c r="J370" i="18"/>
  <c r="J369" i="18"/>
  <c r="J368" i="18"/>
  <c r="J367" i="18"/>
  <c r="J366" i="18"/>
  <c r="J365" i="18"/>
  <c r="J364" i="18"/>
  <c r="J363" i="18"/>
  <c r="J362" i="18"/>
  <c r="J361" i="18"/>
  <c r="J360" i="18"/>
  <c r="J359" i="18"/>
  <c r="J358" i="18"/>
  <c r="J357" i="18"/>
  <c r="J356" i="18"/>
  <c r="J355" i="18"/>
  <c r="J354" i="18"/>
  <c r="J353" i="18"/>
  <c r="J352" i="18"/>
  <c r="J351" i="18"/>
  <c r="J350" i="18"/>
  <c r="J349" i="18"/>
  <c r="J348" i="18"/>
  <c r="J347" i="18"/>
  <c r="J346" i="18"/>
  <c r="J345" i="18"/>
  <c r="J344" i="18"/>
  <c r="J343" i="18"/>
  <c r="J342" i="18"/>
  <c r="J341" i="18"/>
  <c r="J340" i="18"/>
  <c r="J339" i="18"/>
  <c r="J338" i="18"/>
  <c r="J337" i="18"/>
  <c r="J336" i="18"/>
  <c r="J335" i="18"/>
  <c r="J334" i="18"/>
  <c r="J333" i="18"/>
  <c r="J332" i="18"/>
  <c r="J331" i="18"/>
  <c r="J330" i="18"/>
  <c r="J329" i="18"/>
  <c r="J328" i="18"/>
  <c r="J327" i="18"/>
  <c r="J326" i="18"/>
  <c r="J325" i="18"/>
  <c r="J324" i="18"/>
  <c r="J323" i="18"/>
  <c r="J322" i="18"/>
  <c r="J321" i="18"/>
  <c r="J320" i="18"/>
  <c r="J319" i="18"/>
  <c r="J318" i="18"/>
  <c r="J317" i="18"/>
  <c r="P316" i="18"/>
  <c r="J316" i="18"/>
  <c r="P315" i="18"/>
  <c r="J315" i="18"/>
  <c r="P314" i="18"/>
  <c r="J314" i="18"/>
  <c r="P313" i="18"/>
  <c r="J313" i="18"/>
  <c r="P312" i="18"/>
  <c r="J312" i="18"/>
  <c r="P311" i="18"/>
  <c r="J311" i="18"/>
  <c r="P310" i="18"/>
  <c r="J310" i="18"/>
  <c r="P309" i="18"/>
  <c r="J309" i="18"/>
  <c r="P308" i="18"/>
  <c r="J308" i="18"/>
  <c r="P307" i="18"/>
  <c r="J307" i="18"/>
  <c r="P306" i="18"/>
  <c r="J306" i="18"/>
  <c r="P305" i="18"/>
  <c r="J305" i="18"/>
  <c r="P304" i="18"/>
  <c r="P303" i="18"/>
  <c r="J303" i="18"/>
  <c r="P302" i="18"/>
  <c r="J302" i="18"/>
  <c r="P301" i="18"/>
  <c r="J301" i="18"/>
  <c r="P300" i="18"/>
  <c r="J300" i="18"/>
  <c r="P299" i="18"/>
  <c r="J299" i="18"/>
  <c r="P298" i="18"/>
  <c r="J298" i="18"/>
  <c r="P297" i="18"/>
  <c r="J297" i="18"/>
  <c r="P296" i="18"/>
  <c r="P295" i="18"/>
  <c r="P294" i="18"/>
  <c r="J294" i="18"/>
  <c r="P293" i="18"/>
  <c r="J293" i="18"/>
  <c r="P292" i="18"/>
  <c r="J292" i="18"/>
  <c r="P291" i="18"/>
  <c r="P290" i="18"/>
  <c r="P289" i="18"/>
  <c r="P288" i="18"/>
  <c r="J288" i="18"/>
  <c r="P287" i="18"/>
  <c r="J287" i="18"/>
  <c r="P286" i="18"/>
  <c r="J286" i="18"/>
  <c r="P285" i="18"/>
  <c r="J285" i="18"/>
  <c r="P284" i="18"/>
  <c r="J284" i="18"/>
  <c r="P283" i="18"/>
  <c r="P282" i="18"/>
  <c r="P281" i="18"/>
  <c r="P280" i="18"/>
  <c r="P279" i="18"/>
  <c r="P278" i="18"/>
  <c r="J278" i="18"/>
  <c r="P277" i="18"/>
  <c r="P276" i="18"/>
  <c r="P275" i="18"/>
  <c r="J275" i="18"/>
  <c r="P274" i="18"/>
  <c r="J274" i="18"/>
  <c r="P273" i="18"/>
  <c r="P272" i="18"/>
  <c r="P271" i="18"/>
  <c r="J271" i="18"/>
  <c r="P270" i="18"/>
  <c r="J270" i="18"/>
  <c r="P269" i="18"/>
  <c r="J269" i="18"/>
  <c r="P268" i="18"/>
  <c r="J268" i="18"/>
  <c r="P267" i="18"/>
  <c r="J267" i="18"/>
  <c r="P266" i="18"/>
  <c r="J266" i="18"/>
  <c r="P265" i="18"/>
  <c r="P264" i="18"/>
  <c r="J264" i="18"/>
  <c r="P263" i="18"/>
  <c r="J263" i="18"/>
  <c r="P262" i="18"/>
  <c r="J262" i="18"/>
  <c r="P261" i="18"/>
  <c r="J261" i="18"/>
  <c r="P260" i="18"/>
  <c r="J260" i="18"/>
  <c r="P259" i="18"/>
  <c r="J259" i="18"/>
  <c r="P258" i="18"/>
  <c r="J258" i="18"/>
  <c r="P257" i="18"/>
  <c r="J257" i="18"/>
  <c r="P256" i="18"/>
  <c r="J256" i="18"/>
  <c r="P255" i="18"/>
  <c r="J255" i="18"/>
  <c r="P254" i="18"/>
  <c r="J254" i="18"/>
  <c r="P253" i="18"/>
  <c r="J253" i="18"/>
  <c r="P252" i="18"/>
  <c r="J252" i="18"/>
  <c r="P251" i="18"/>
  <c r="J251" i="18"/>
  <c r="P250" i="18"/>
  <c r="J250" i="18"/>
  <c r="P249" i="18"/>
  <c r="J249" i="18"/>
  <c r="P248" i="18"/>
  <c r="J248" i="18"/>
  <c r="P247" i="18"/>
  <c r="J247" i="18"/>
  <c r="P246" i="18"/>
  <c r="P245" i="18"/>
  <c r="J245" i="18"/>
  <c r="P244" i="18"/>
  <c r="J244" i="18"/>
  <c r="P243" i="18"/>
  <c r="J243" i="18"/>
  <c r="P242" i="18"/>
  <c r="J242" i="18"/>
  <c r="P241" i="18"/>
  <c r="J241" i="18"/>
  <c r="P240" i="18"/>
  <c r="J240" i="18"/>
  <c r="P239" i="18"/>
  <c r="J239" i="18"/>
  <c r="P238" i="18"/>
  <c r="J238" i="18"/>
  <c r="P237" i="18"/>
  <c r="J237" i="18"/>
  <c r="P236" i="18"/>
  <c r="J236" i="18"/>
  <c r="P235" i="18"/>
  <c r="J235" i="18"/>
  <c r="P234" i="18"/>
  <c r="J234" i="18"/>
  <c r="P233" i="18"/>
  <c r="J233" i="18"/>
  <c r="P232" i="18"/>
  <c r="J232" i="18"/>
  <c r="P231" i="18"/>
  <c r="J231" i="18"/>
  <c r="P230" i="18"/>
  <c r="J230" i="18"/>
  <c r="P229" i="18"/>
  <c r="J229" i="18"/>
  <c r="P228" i="18"/>
  <c r="J228" i="18"/>
  <c r="P227" i="18"/>
  <c r="J227" i="18"/>
  <c r="P226" i="18"/>
  <c r="J226" i="18"/>
  <c r="P225" i="18"/>
  <c r="J225" i="18"/>
  <c r="P224" i="18"/>
  <c r="J224" i="18"/>
  <c r="P223" i="18"/>
  <c r="J223" i="18"/>
  <c r="P222" i="18"/>
  <c r="J222" i="18"/>
  <c r="P221" i="18"/>
  <c r="J221" i="18"/>
  <c r="P220" i="18"/>
  <c r="J220" i="18"/>
  <c r="P219" i="18"/>
  <c r="J219" i="18"/>
  <c r="P218" i="18"/>
  <c r="J218" i="18"/>
  <c r="P217" i="18"/>
  <c r="J217" i="18"/>
  <c r="P216" i="18"/>
  <c r="J216" i="18"/>
  <c r="P215" i="18"/>
  <c r="J215" i="18"/>
  <c r="P214" i="18"/>
  <c r="P213" i="18"/>
  <c r="P212" i="18"/>
  <c r="P211" i="18"/>
  <c r="P210" i="18"/>
  <c r="P209" i="18"/>
  <c r="P208" i="18"/>
  <c r="P207" i="18"/>
  <c r="P206" i="18"/>
  <c r="P205" i="18"/>
  <c r="P204" i="18"/>
  <c r="P203" i="18"/>
  <c r="P202" i="18"/>
  <c r="P201" i="18"/>
  <c r="P200" i="18"/>
  <c r="P199" i="18"/>
  <c r="P198" i="18"/>
  <c r="P197" i="18"/>
  <c r="P196" i="18"/>
  <c r="P195" i="18"/>
  <c r="P194" i="18"/>
  <c r="P193" i="18"/>
  <c r="P192" i="18"/>
  <c r="P191" i="18"/>
  <c r="P190" i="18"/>
  <c r="P189" i="18"/>
  <c r="J189" i="18"/>
  <c r="P188" i="18"/>
  <c r="J188" i="18"/>
  <c r="P187" i="18"/>
  <c r="J187" i="18"/>
  <c r="P186" i="18"/>
  <c r="J186" i="18"/>
  <c r="P185" i="18"/>
  <c r="J185" i="18"/>
  <c r="P184" i="18"/>
  <c r="J184" i="18"/>
  <c r="P183" i="18"/>
  <c r="J183" i="18"/>
  <c r="P182" i="18"/>
  <c r="J182" i="18"/>
  <c r="P181" i="18"/>
  <c r="J181" i="18"/>
  <c r="P180" i="18"/>
  <c r="J180" i="18"/>
  <c r="P179" i="18"/>
  <c r="J179" i="18"/>
  <c r="P178" i="18"/>
  <c r="J178" i="18"/>
  <c r="P177" i="18"/>
  <c r="J177" i="18"/>
  <c r="P176" i="18"/>
  <c r="J176" i="18"/>
  <c r="P175" i="18"/>
  <c r="J175" i="18"/>
  <c r="P174" i="18"/>
  <c r="J174" i="18"/>
  <c r="P173" i="18"/>
  <c r="J173" i="18"/>
  <c r="P172" i="18"/>
  <c r="J172" i="18"/>
  <c r="P171" i="18"/>
  <c r="J171" i="18"/>
  <c r="P170" i="18"/>
  <c r="J170" i="18"/>
  <c r="P169" i="18"/>
  <c r="J169" i="18"/>
  <c r="P168" i="18"/>
  <c r="J168" i="18"/>
  <c r="P167" i="18"/>
  <c r="J167" i="18"/>
  <c r="P166" i="18"/>
  <c r="J166" i="18"/>
  <c r="P165" i="18"/>
  <c r="J165" i="18"/>
  <c r="P164" i="18"/>
  <c r="J164" i="18"/>
  <c r="P163" i="18"/>
  <c r="J163" i="18"/>
  <c r="P162" i="18"/>
  <c r="J162" i="18"/>
  <c r="P161" i="18"/>
  <c r="J161" i="18"/>
  <c r="P160" i="18"/>
  <c r="J160" i="18"/>
  <c r="P159" i="18"/>
  <c r="J159" i="18"/>
  <c r="P158" i="18"/>
  <c r="J158" i="18"/>
  <c r="P157" i="18"/>
  <c r="J157" i="18"/>
  <c r="P156" i="18"/>
  <c r="J156" i="18"/>
  <c r="P155" i="18"/>
  <c r="J155" i="18"/>
  <c r="P154" i="18"/>
  <c r="J154" i="18"/>
  <c r="P153" i="18"/>
  <c r="J153" i="18"/>
  <c r="P152" i="18"/>
  <c r="J152" i="18"/>
  <c r="P151" i="18"/>
  <c r="J151" i="18"/>
  <c r="P150" i="18"/>
  <c r="J150" i="18"/>
  <c r="P149" i="18"/>
  <c r="J149" i="18"/>
  <c r="P148" i="18"/>
  <c r="J148" i="18"/>
  <c r="P147" i="18"/>
  <c r="J147" i="18"/>
  <c r="P146" i="18"/>
  <c r="J146" i="18"/>
  <c r="P145" i="18"/>
  <c r="J145" i="18"/>
  <c r="P144" i="18"/>
  <c r="J144" i="18"/>
  <c r="P143" i="18"/>
  <c r="J143" i="18"/>
  <c r="P142" i="18"/>
  <c r="J142" i="18"/>
  <c r="P141" i="18"/>
  <c r="J141" i="18"/>
  <c r="P140" i="18"/>
  <c r="J140" i="18"/>
  <c r="P139" i="18"/>
  <c r="J139" i="18"/>
  <c r="P138" i="18"/>
  <c r="J138" i="18"/>
  <c r="P137" i="18"/>
  <c r="J137" i="18"/>
  <c r="P136" i="18"/>
  <c r="J136" i="18"/>
  <c r="P135" i="18"/>
  <c r="J135" i="18"/>
  <c r="P134" i="18"/>
  <c r="J134" i="18"/>
  <c r="P133" i="18"/>
  <c r="J133" i="18"/>
  <c r="P132" i="18"/>
  <c r="J132" i="18"/>
  <c r="P131" i="18"/>
  <c r="J131" i="18"/>
  <c r="P130" i="18"/>
  <c r="J130" i="18"/>
  <c r="P129" i="18"/>
  <c r="J129" i="18"/>
  <c r="P128" i="18"/>
  <c r="J128" i="18"/>
  <c r="P127" i="18"/>
  <c r="J127" i="18"/>
  <c r="P126" i="18"/>
  <c r="J126" i="18"/>
  <c r="P125" i="18"/>
  <c r="J125" i="18"/>
  <c r="P124" i="18"/>
  <c r="J124" i="18"/>
  <c r="P123" i="18"/>
  <c r="J123" i="18"/>
  <c r="P122" i="18"/>
  <c r="J122" i="18"/>
  <c r="P121" i="18"/>
  <c r="J121" i="18"/>
  <c r="P120" i="18"/>
  <c r="J120" i="18"/>
  <c r="P119" i="18"/>
  <c r="J119" i="18"/>
  <c r="P118" i="18"/>
  <c r="J118" i="18"/>
  <c r="P117" i="18"/>
  <c r="J117" i="18"/>
  <c r="P116" i="18"/>
  <c r="J116" i="18"/>
  <c r="P115" i="18"/>
  <c r="J115" i="18"/>
  <c r="P114" i="18"/>
  <c r="J114" i="18"/>
  <c r="P113" i="18"/>
  <c r="J113" i="18"/>
  <c r="P112" i="18"/>
  <c r="J112" i="18"/>
  <c r="P111" i="18"/>
  <c r="J111" i="18"/>
  <c r="P110" i="18"/>
  <c r="J110" i="18"/>
  <c r="P109" i="18"/>
  <c r="J109" i="18"/>
  <c r="P108" i="18"/>
  <c r="J108" i="18"/>
  <c r="P107" i="18"/>
  <c r="J107" i="18"/>
  <c r="P106" i="18"/>
  <c r="J106" i="18"/>
  <c r="P105" i="18"/>
  <c r="J105" i="18"/>
  <c r="P104" i="18"/>
  <c r="J104" i="18"/>
  <c r="P103" i="18"/>
  <c r="J103" i="18"/>
  <c r="P102" i="18"/>
  <c r="J102" i="18"/>
  <c r="P101" i="18"/>
  <c r="J101" i="18"/>
  <c r="P100" i="18"/>
  <c r="J100" i="18"/>
  <c r="P99" i="18"/>
  <c r="J99" i="18"/>
  <c r="P98" i="18"/>
  <c r="J98" i="18"/>
  <c r="P97" i="18"/>
  <c r="J97" i="18"/>
  <c r="P96" i="18"/>
  <c r="J96" i="18"/>
  <c r="P95" i="18"/>
  <c r="J95" i="18"/>
  <c r="P94" i="18"/>
  <c r="J94" i="18"/>
  <c r="P93" i="18"/>
  <c r="J93" i="18"/>
  <c r="P92" i="18"/>
  <c r="J92" i="18"/>
  <c r="P91" i="18"/>
  <c r="J91" i="18"/>
  <c r="P90" i="18"/>
  <c r="J90" i="18"/>
  <c r="P89" i="18"/>
  <c r="J89" i="18"/>
  <c r="P88" i="18"/>
  <c r="J88" i="18"/>
  <c r="P87" i="18"/>
  <c r="J87" i="18"/>
  <c r="P86" i="18"/>
  <c r="J86" i="18"/>
  <c r="P85" i="18"/>
  <c r="J85" i="18"/>
  <c r="P84" i="18"/>
  <c r="J84" i="18"/>
  <c r="P83" i="18"/>
  <c r="J83" i="18"/>
  <c r="P82" i="18"/>
  <c r="J82" i="18"/>
  <c r="P81" i="18"/>
  <c r="J81" i="18"/>
  <c r="P80" i="18"/>
  <c r="J80" i="18"/>
  <c r="P79" i="18"/>
  <c r="J79" i="18"/>
  <c r="P78" i="18"/>
  <c r="J78" i="18"/>
  <c r="P77" i="18"/>
  <c r="J77" i="18"/>
  <c r="P76" i="18"/>
  <c r="J76" i="18"/>
  <c r="P75" i="18"/>
  <c r="J75" i="18"/>
  <c r="P74" i="18"/>
  <c r="J74" i="18"/>
  <c r="P73" i="18"/>
  <c r="J73" i="18"/>
  <c r="P72" i="18"/>
  <c r="J72" i="18"/>
  <c r="P71" i="18"/>
  <c r="J71" i="18"/>
  <c r="P70" i="18"/>
  <c r="J70" i="18"/>
  <c r="P69" i="18"/>
  <c r="J69" i="18"/>
  <c r="P68" i="18"/>
  <c r="J68" i="18"/>
  <c r="P67" i="18"/>
  <c r="J67" i="18"/>
  <c r="P66" i="18"/>
  <c r="J66" i="18"/>
  <c r="P65" i="18"/>
  <c r="J65" i="18"/>
  <c r="P64" i="18"/>
  <c r="J64" i="18"/>
  <c r="P63" i="18"/>
  <c r="J63" i="18"/>
  <c r="P62" i="18"/>
  <c r="J62" i="18"/>
  <c r="P61" i="18"/>
  <c r="J61" i="18"/>
  <c r="P60" i="18"/>
  <c r="J60" i="18"/>
  <c r="P59" i="18"/>
  <c r="J59" i="18"/>
  <c r="P58" i="18"/>
  <c r="J58" i="18"/>
  <c r="P57" i="18"/>
  <c r="J57" i="18"/>
  <c r="P56" i="18"/>
  <c r="J56" i="18"/>
  <c r="P55" i="18"/>
  <c r="J55" i="18"/>
  <c r="P54" i="18"/>
  <c r="J54" i="18"/>
  <c r="P53" i="18"/>
  <c r="J53" i="18"/>
  <c r="P52" i="18"/>
  <c r="J52" i="18"/>
  <c r="P51" i="18"/>
  <c r="J51" i="18"/>
  <c r="P50" i="18"/>
  <c r="P49" i="18"/>
  <c r="P48" i="18"/>
  <c r="P47" i="18"/>
  <c r="P46" i="18"/>
  <c r="P45" i="18"/>
  <c r="P44" i="18"/>
  <c r="P43" i="18"/>
  <c r="P42" i="18"/>
  <c r="P41" i="18"/>
  <c r="P40" i="18"/>
  <c r="P39" i="18"/>
  <c r="P38" i="18"/>
  <c r="J38" i="18"/>
  <c r="P37" i="18"/>
  <c r="P36" i="18"/>
  <c r="P35" i="18"/>
  <c r="P34" i="18"/>
  <c r="P33" i="18"/>
  <c r="P32" i="18"/>
  <c r="P31" i="18"/>
  <c r="P30" i="18"/>
  <c r="P29" i="18"/>
  <c r="P28" i="18"/>
  <c r="P27" i="18"/>
  <c r="P26" i="18"/>
  <c r="P25" i="18"/>
  <c r="P24" i="18"/>
  <c r="P23" i="18"/>
  <c r="P22" i="18"/>
  <c r="P21" i="18"/>
  <c r="P20" i="18"/>
  <c r="P19" i="18"/>
  <c r="P18" i="18"/>
  <c r="P17" i="18"/>
  <c r="P16" i="18"/>
  <c r="P15" i="18"/>
  <c r="P14" i="18"/>
  <c r="P13" i="18"/>
  <c r="P12" i="18"/>
  <c r="P11" i="18"/>
  <c r="P10" i="18"/>
  <c r="P9" i="18"/>
  <c r="P8" i="18"/>
  <c r="P7" i="18"/>
  <c r="P6" i="18"/>
  <c r="P5" i="18"/>
  <c r="P4" i="18"/>
  <c r="F77" i="14" l="1"/>
  <c r="F78" i="14"/>
  <c r="F79" i="14"/>
  <c r="F80" i="14"/>
  <c r="F81" i="14"/>
  <c r="F82" i="14"/>
  <c r="F83" i="14"/>
  <c r="F84" i="14"/>
  <c r="F85" i="14"/>
  <c r="F86" i="14"/>
  <c r="F87" i="14"/>
  <c r="F88" i="14"/>
  <c r="F89" i="14"/>
  <c r="F90" i="14"/>
  <c r="F91" i="14"/>
  <c r="F92" i="14"/>
  <c r="F93" i="14"/>
  <c r="F94" i="14"/>
  <c r="F95" i="14"/>
  <c r="F96" i="14"/>
  <c r="F76" i="14"/>
  <c r="E65" i="14"/>
  <c r="E66" i="14"/>
  <c r="E67" i="14"/>
  <c r="E68" i="14"/>
  <c r="E69" i="14"/>
  <c r="E64" i="14"/>
  <c r="E53" i="14"/>
  <c r="E54" i="14"/>
  <c r="E55" i="14"/>
  <c r="E56" i="14"/>
  <c r="E52" i="14"/>
  <c r="H7" i="14" l="1"/>
  <c r="H8" i="14"/>
  <c r="H9" i="14"/>
  <c r="H10" i="14"/>
  <c r="H11" i="14"/>
  <c r="H12" i="14"/>
  <c r="H13" i="14"/>
  <c r="H14"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Enrique Cieza Osorio</author>
    <author>Edwin Millan Pariona Cabrera</author>
    <author>tc={E4F8D03B-FF3E-4C35-B9D5-EB7FFD67FCF9}</author>
    <author>tc={72526785-D066-4400-BD76-A3E517A7B3F5}</author>
  </authors>
  <commentList>
    <comment ref="C3" authorId="0" shapeId="0" xr:uid="{3267ED4C-24FB-49DB-99E1-32AB79B87782}">
      <text>
        <r>
          <rPr>
            <sz val="9"/>
            <color indexed="81"/>
            <rFont val="Tahoma"/>
            <family val="2"/>
          </rPr>
          <t>Proyectos de Inversiòn o IOARR</t>
        </r>
      </text>
    </comment>
    <comment ref="K36" authorId="1" shapeId="0" xr:uid="{061E7CF1-78E8-46B7-8282-BD212D748FF6}">
      <text>
        <r>
          <rPr>
            <b/>
            <sz val="9"/>
            <color indexed="81"/>
            <rFont val="Tahoma"/>
            <family val="2"/>
          </rPr>
          <t>Edwin Millan Pariona Cabrera:</t>
        </r>
        <r>
          <rPr>
            <sz val="9"/>
            <color indexed="81"/>
            <rFont val="Tahoma"/>
            <family val="2"/>
          </rPr>
          <t xml:space="preserve">
corresponde a red de agua en La Libertad
</t>
        </r>
      </text>
    </comment>
    <comment ref="K196" authorId="2" shapeId="0" xr:uid="{E4F8D03B-FF3E-4C35-B9D5-EB7FFD67FCF9}">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la remisión del CUI</t>
      </text>
    </comment>
    <comment ref="K197" authorId="3" shapeId="0" xr:uid="{72526785-D066-4400-BD76-A3E517A7B3F5}">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la remisión del CUI</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 Enrique Cieza Osorio</author>
    <author>Edwin Millan Pariona Cabrera</author>
    <author>tc={A26C600B-DC4C-4418-9CBD-88241411301E}</author>
    <author>tc={8BD30A37-1AAA-40D3-A130-A6170F4A3A16}</author>
  </authors>
  <commentList>
    <comment ref="C2" authorId="0" shapeId="0" xr:uid="{0C188FA1-1D69-438A-B33B-5ADE576CDFAD}">
      <text>
        <r>
          <rPr>
            <sz val="9"/>
            <color indexed="81"/>
            <rFont val="Tahoma"/>
            <family val="2"/>
          </rPr>
          <t>Proyectos de Inversiòn o IOARR</t>
        </r>
      </text>
    </comment>
    <comment ref="K35" authorId="1" shapeId="0" xr:uid="{5D2C7C15-BDB8-4B92-9216-F8A84C06C4CF}">
      <text>
        <r>
          <rPr>
            <b/>
            <sz val="9"/>
            <color indexed="81"/>
            <rFont val="Tahoma"/>
            <family val="2"/>
          </rPr>
          <t>Edwin Millan Pariona Cabrera:</t>
        </r>
        <r>
          <rPr>
            <sz val="9"/>
            <color indexed="81"/>
            <rFont val="Tahoma"/>
            <family val="2"/>
          </rPr>
          <t xml:space="preserve">
corresponde a red de agua en La Libertad
</t>
        </r>
      </text>
    </comment>
    <comment ref="K193" authorId="2" shapeId="0" xr:uid="{A26C600B-DC4C-4418-9CBD-88241411301E}">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la remisión del CUI</t>
      </text>
    </comment>
    <comment ref="K194" authorId="3" shapeId="0" xr:uid="{8BD30A37-1AAA-40D3-A130-A6170F4A3A16}">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la remisión del CUI</t>
      </text>
    </comment>
  </commentList>
</comments>
</file>

<file path=xl/sharedStrings.xml><?xml version="1.0" encoding="utf-8"?>
<sst xmlns="http://schemas.openxmlformats.org/spreadsheetml/2006/main" count="12088" uniqueCount="1277">
  <si>
    <r>
      <t xml:space="preserve">Proyectos en promoción para ser realizados mediante el mecanismo de Obras por Impuestos </t>
    </r>
    <r>
      <rPr>
        <b/>
        <vertAlign val="superscript"/>
        <sz val="18"/>
        <color theme="1"/>
        <rFont val="Calibri"/>
        <family val="2"/>
      </rPr>
      <t>(1)</t>
    </r>
  </si>
  <si>
    <t>N°</t>
  </si>
  <si>
    <t>FASE OXI</t>
  </si>
  <si>
    <t>TIPO DE INVERSIÓN</t>
  </si>
  <si>
    <t>DEPARTAMENTO</t>
  </si>
  <si>
    <t>PROVINCIA</t>
  </si>
  <si>
    <t>DISTRITO</t>
  </si>
  <si>
    <t>ENTIDAD PÚBLICA</t>
  </si>
  <si>
    <t>LINK 
WEB</t>
  </si>
  <si>
    <t>CODIGO SNIP/
INVIERTE.PE/ CÓDIGO IDEA</t>
  </si>
  <si>
    <t>NOMBRE DEL PROYECTO</t>
  </si>
  <si>
    <t>FUNCIÓN</t>
  </si>
  <si>
    <t>TIPOLOGIA</t>
  </si>
  <si>
    <t>MONTO DE INVERSIÓN REFERENCIAL</t>
  </si>
  <si>
    <t>RANGO MONTO INVERSIÓN</t>
  </si>
  <si>
    <t>TOPE CIPRL 2024</t>
  </si>
  <si>
    <t>NECESIDAD DE FINANCIAMIENTO Y EJECUCIÓN, BAJO OXI</t>
  </si>
  <si>
    <t>POR PRIORIZAR</t>
  </si>
  <si>
    <t>PROYECTO DE INVERSIÓN</t>
  </si>
  <si>
    <t>IDEA</t>
  </si>
  <si>
    <t>GOBIERNO REGIONAL</t>
  </si>
  <si>
    <t>AREQUIPA</t>
  </si>
  <si>
    <t>GR AREQUIPA</t>
  </si>
  <si>
    <t>MEJORAMIENTO DE LOS SERVICIOS DE DIAGNOSTICO DE SALUD PUBLICA EN EL LABORATORIO DE REFERENCIA REGIONALAREQUIPA - DISTRITO DE AREQUIPA - PROVINCIA DE AREQUIPA - DEPARTAMENTO DE AREQUIPA</t>
  </si>
  <si>
    <t>SALUD</t>
  </si>
  <si>
    <t>10-100 mill</t>
  </si>
  <si>
    <t>Expediente Técnico. 
Ejecución física. 
Supervisión.</t>
  </si>
  <si>
    <t>MUNICIPALIDAD PROVINCIAL</t>
  </si>
  <si>
    <t>ANCASH</t>
  </si>
  <si>
    <t>HUAYLAS</t>
  </si>
  <si>
    <t>CARAZ</t>
  </si>
  <si>
    <t>MP HUAYLAS</t>
  </si>
  <si>
    <t>MEJORAMIENTO DEL MERCADO MUNICIPAL , EN EL DISTRITO DE CARAZ, PROVINCIA DE HUAYLAS - ANCASH</t>
  </si>
  <si>
    <t>COMERCIO</t>
  </si>
  <si>
    <t>GOBIERNO NACIONAL</t>
  </si>
  <si>
    <t>LIMA</t>
  </si>
  <si>
    <t>PACHACAMAC</t>
  </si>
  <si>
    <t>MVCS</t>
  </si>
  <si>
    <t>MEJORAMIENTO Y AMPLIACIÓN DE LOS SERVICIOS DE AGUA POTABLE Y ALCANTARILLADO DE LOS SECTORES 454, 455, 456, 457 Y 458, Y FUENTE DE AGUA POTABLE Y TRATAMIENTO DE AGUAS RESIDUALES DE LOS SECTORES 432, 433, 434, 451, 454, 455, 456, 457 Y 458 DEL DISTRITO DE PACHACAMAC - PROVINCIA DE LIMA - DEPARTAMENTO DE LIMA</t>
  </si>
  <si>
    <t>SANEAMIENTO</t>
  </si>
  <si>
    <t>NO CORRESPONDE</t>
  </si>
  <si>
    <t>Expediente Técnico. 
Ejecución física.</t>
  </si>
  <si>
    <t>SAN JUAN DE LURIGANCHO</t>
  </si>
  <si>
    <t>AMPLIACIÓN DE LOS SERVICIOS DE AGUA POTABLE Y ALCANTARILLADO PARA LAS NUEVAS HABILITACIONES EN LOS SECTORES 136 Y 137 - DISTRITO DE LURIGANCHO - PROVINCIA DE LIMA - DEPARTAMENTO DE LIMA</t>
  </si>
  <si>
    <t>CARAVELI</t>
  </si>
  <si>
    <t>LOMAS</t>
  </si>
  <si>
    <t>PRODUCE</t>
  </si>
  <si>
    <t>MEJORAMIENTO Y AMPLIACION SERVICIOS INTERMEDIOS DE PESCA ARTESANAL DEL DESEMBARCADERO PESQUERO ARTESANAL LOMAS DEL DISTRITO DE LOMAS - PROVINCIA DE CARAVELI - DEPARTAMENTO DE AREQUIPA</t>
  </si>
  <si>
    <t>PESCA</t>
  </si>
  <si>
    <t>RIMAC</t>
  </si>
  <si>
    <t>AMPLIACION DE LOS SERVICIOS DE AGUA POTABLE Y ALCANTARILLADO PARA LAS NUEVAS HABILITACIONES Y REMANENTES DEL SECTOR 203 DEL DISTRITO DE RIMAC - PROVINCIA DE LIMA – DEPARTAMENTO DE LIMA</t>
  </si>
  <si>
    <t>Ficha técnica estándar. 
Expediente técnico. 
Ejecución física.</t>
  </si>
  <si>
    <t>PUENTE PIEDRA</t>
  </si>
  <si>
    <t>MEJORAMIENTO Y AMPLIACIÓN DE LOS SERVICIOS DE AGUA POTABLE Y ALCANTARILLADO PARA LOS SECTORES 368 Y 369 – DISTRITO DE PUENTE PIEDRA, PROVINCIA Y DEPARTAMENTO DE LIMA</t>
  </si>
  <si>
    <t>VILLA MARIA DEL TRIUNFO</t>
  </si>
  <si>
    <t>AMPLIACIÓN DE LOS SERVICIOS DE AGUA POTABLE Y ALCANTARILLADO PARA LAS NUEVAS HABILITACIONES Y REMANENTES DEL SECTOR 300 EN LOS DISTRITOS DE SAN JUAN DE MIRAFLORES Y VILLA MARÍA DEL TRIUNFO DE LA PROVINCIA DE LIMA – DEPARTAMENTO DE LIMA</t>
  </si>
  <si>
    <t>HUANCAVELICA</t>
  </si>
  <si>
    <t>HUAYTARA</t>
  </si>
  <si>
    <t>PILPICHACA</t>
  </si>
  <si>
    <t>CREACIÓN DE SERVICIOS DE PROMOCIÓN DE INNOVACIÓN TECNOLÓGICA PARA LA CADENA PRODUCTIVA DEL SECTOR ACUÍCOLA PESQUERA, EN EL DISTRITO DE PILPICHACA, PROVINCIA DE HUAYTARA, DEPARTAMENTO DE HUANCAVELICA</t>
  </si>
  <si>
    <t>INDUSTRIA</t>
  </si>
  <si>
    <t>AMAZONAS</t>
  </si>
  <si>
    <t>BAGUA</t>
  </si>
  <si>
    <t>GR AMAZONAS</t>
  </si>
  <si>
    <t>CREACION DEL SERVICIO DE AGUA, PARA EL SISTEMA DE RIEGO EN LOS SECTORES SAN MIGUEL, AGUAS VERDES, NARANJOS Y FIDILLAS, C.P ESPITAL DEL DISTRITO DE BAGUA - PROVINCIA DE BAGUA - DEPARTAMENTO DE AMAZONAS</t>
  </si>
  <si>
    <t>AGROPECUARIA</t>
  </si>
  <si>
    <t>INFRAESTRUCTURA DE RIEGO</t>
  </si>
  <si>
    <t>Perfil + Expediente técnico + Obra + supervisión</t>
  </si>
  <si>
    <t>MOQUEGUA</t>
  </si>
  <si>
    <t>ILO</t>
  </si>
  <si>
    <t>PACOCHA</t>
  </si>
  <si>
    <t>CREACION DE LOS SERVICIOS INTERMEDIOS DE PESCA ARTESANAL DEL DESEMBARCADERO PESQUERO ARTESANAL NUEVO ILO DISTRITO DE PACOCHA - PROVINCIA DE ILO - DEPARTAMENTO DE MOQUEGUA</t>
  </si>
  <si>
    <t>Elaboración de Estudio. 
Expediente Técnico. 
Ejecución física.</t>
  </si>
  <si>
    <t>MADRE DE DIOS</t>
  </si>
  <si>
    <t>TAMBOPATA</t>
  </si>
  <si>
    <t>CREACION DE LOS SERVICIOS BÁSICOS DE PESCA ARTESANAL EN MUELLE PESQUERO ARTESANAL MADRE DE DIOS DISTRITO DE TAMBOPATA DE LA PROVINCIA DE TAMBOPATA DEL DEPARTAMENTO DE MADRE DE DIOS</t>
  </si>
  <si>
    <t>PIURA</t>
  </si>
  <si>
    <t>SECHURA</t>
  </si>
  <si>
    <t>MEJORAMIENTO Y AMPLIACION DEL DESEMBARCADERO PESQUERO ARTESANAL DELICIAS DISTRITO DE SECHURA - PROVINCIA DE SECHURA - DEPARTAMENTO DE PIURA</t>
  </si>
  <si>
    <t>UNIVERSIDAD PÚBLICA</t>
  </si>
  <si>
    <t>ICA</t>
  </si>
  <si>
    <t>UNICA</t>
  </si>
  <si>
    <t>MEJORAMIENTO  DEL SERVICIO DE GESTION INSTITUCIONAL EN EDUCACIÓN SUPERIOR UNIVERSITARIA EN DIRECCION DE REGISTRO MATRICULA Y ESTADISTICA* DISTRITO DE ICA DE LA PROVINCIA DE ICA DEL DEPARTAMENTO DE ICA</t>
  </si>
  <si>
    <t>EDUCACIÓN</t>
  </si>
  <si>
    <t>Elaboración de Estudio. 
Ejecución física. 
Supervisión.</t>
  </si>
  <si>
    <t>MEJORAMIENTO  DEL SERVICIO DE GESTION INSTITUCIONAL EN EDUCACIÓN SUPERIOR UNIVERSITARIA EN SALUD Y SEGURIDAD EN EL TRABAJO* DISTRITO DE ICA DE LA PROVINCIA DE ICA DEL DEPARTAMENTO DE ICA</t>
  </si>
  <si>
    <t>PRIORIZADO</t>
  </si>
  <si>
    <t>IOARR</t>
  </si>
  <si>
    <t>OPTIMIZACION REFORZAMIENTO DEL AULA MAGNA Y LAS AULAS GENERALES, ADQUISICIÓN DE EQUIPAMIENTO Y MOBILIARIO DE LA ESCUELA DE POSGRADO DE LA UNIVERSIDAD  NACIONAL SAN LUIS GONZAGA DISTRITO DE ICA, DE LA PROVINCIA DE ICA, DEL DEPARTAMENTO DE ICA</t>
  </si>
  <si>
    <t>&lt; 1 mill</t>
  </si>
  <si>
    <t>MEJORAMIENTO  DEL SERVICIO DE PROMOCCION DE LA CIENCIA, TECNOLOGÍA E INNOVACION TECNOLÓGICA EN INSTITUTO DE INVESTIGACIÓN E INNOVACIÓN DE LA UNIVERSIDAD NACIONAL SAN LUIS GONZAGA DISTRITO DE ICA, DE LA PROVINCIA DE ICA, DEL DEPARTAMENTO DE ICA</t>
  </si>
  <si>
    <t>SANTIAGO DE SURCO</t>
  </si>
  <si>
    <t>MINDEF</t>
  </si>
  <si>
    <t>MEJORAMIENTO Y AMPLIACION DEL SERVICIO DE HABITABILIDAD INSTITUCIONAL EN ICTE DISTRITO DE SANTIAGO DE SURCO DE LA PROVINCIA DE LIMA DEL DEPARTAMENTO DE LIMA</t>
  </si>
  <si>
    <t>PLANEAMIENTO, GESTIÓN Y RESERVA DE CONTINGENCIA</t>
  </si>
  <si>
    <t>3-10 mill</t>
  </si>
  <si>
    <t>PUNO</t>
  </si>
  <si>
    <t>CHUCUITO</t>
  </si>
  <si>
    <t>POMATA</t>
  </si>
  <si>
    <t>CREACION DE LOS SERVICIOS BÁSICOS DE PESCA ARTESANAL EN MUELLE PESQUERO ARTESANAL PUNO DISTRITO DE POMATA DE LA PROVINCIA DE CHUCUITO DEL DEPARTAMENTO DE PUNO</t>
  </si>
  <si>
    <t>LA LIBERTAD</t>
  </si>
  <si>
    <t>TRUJILLO</t>
  </si>
  <si>
    <t>LA ESPERANZA</t>
  </si>
  <si>
    <t>GR LA LIBERTAD</t>
  </si>
  <si>
    <t>MEJORAMIENTO Y AMPLIACION DEL SERVICIO DE ATENCIÓN DE SALUD BÁSICOS EN BELLAVISTA DE CENTRO POBLADO LA ESPERANZA DISTRITO DE LA ESPERANZA DE LA PROVINCIA DE TRUJILLO DEL DEPARTAMENTO DE LA LIBERTAD</t>
  </si>
  <si>
    <t>MEJORAMIENTO Y AMPLIACION DEL SERVICIO DE ATENCIÓN DE SALUD BÁSICOS EN MANUEL AREVALO DE CENTRO POBLADO LA ESPERANZA DISTRITO DE LA ESPERANZA DE LA PROVINCIA DE TRUJILLO DEL DEPARTAMENTO DE LA LIBERTAD</t>
  </si>
  <si>
    <t>VICTOR LARCO HERRERA</t>
  </si>
  <si>
    <t>MEJORAMIENTO Y AMPLIACION DEL SERVICIO DE ATENCIÓN DE SALUD BÁSICOS EN LIBERACION SOCIAL DISTRITO DE VICTOR LARCO HERRERA DE LA PROVINCIA DE TRUJILLO DEL DEPARTAMENTO DE LA LIBERTAD</t>
  </si>
  <si>
    <t>CHEPEN</t>
  </si>
  <si>
    <t>PACANGA</t>
  </si>
  <si>
    <t>MEJORAMIENTO Y AMPLIACION DEL SERVICIO DE ATENCIÓN DE SALUD BÁSICOS EN PACANGA DISTRITO DE PACANGA DE LA PROVINCIA DE CHEPEN DEL DEPARTAMENTO DE LA LIBERTAD</t>
  </si>
  <si>
    <t>PACASMAYO</t>
  </si>
  <si>
    <t>SAN PEDRO DE LLOC</t>
  </si>
  <si>
    <t>MEJORAMIENTO Y AMPLIACION DEL SERVICIO DE ATENCIÓN DE SALUD BÁSICOS EN SANTA CATALINA DISTRITO DE SAN PEDRO DE LLOC DE LA PROVINCIA DE PACASMAYO DEL DEPARTAMENTO DE LA LIBERTAD</t>
  </si>
  <si>
    <t>PATAZ</t>
  </si>
  <si>
    <t>CHILLIA</t>
  </si>
  <si>
    <t>MEJORAMIENTO Y AMPLIACION DEL SERVICIO DE ATENCIÓN DE SALUD BÁSICOS EN CHILIA DISTRITO DE CHILLIA DE LA PROVINCIA DE PATAZ DEL DEPARTAMENTO DE LA LIBERTAD</t>
  </si>
  <si>
    <t>HUAYO</t>
  </si>
  <si>
    <t>MEJORAMIENTO Y AMPLIACION DEL SERVICIO DE ATENCIÓN DE SALUD BÁSICOS EN HUAYO DISTRITO DE HUAYO DE LA PROVINCIA DE PATAZ DEL DEPARTAMENTO DE LA LIBERTAD</t>
  </si>
  <si>
    <t>SANCHEZ CARRION</t>
  </si>
  <si>
    <t>CURGOS</t>
  </si>
  <si>
    <t>MEJORAMIENTO Y AMPLIACION DEL SERVICIO DE ATENCIÓN DE SALUD BÁSICOS EN CURGOS-WALTER JUNIOR VELARDE ARTEAGA DISTRITO DE CURGOS DE LA PROVINCIA DE SANCHEZ CARRION DEL DEPARTAMENTO DE LA LIBERTAD</t>
  </si>
  <si>
    <t>OTUZCO</t>
  </si>
  <si>
    <t>USQUIL</t>
  </si>
  <si>
    <t>MEJORAMIENTO Y AMPLIACION DEL SERVICIO DE ATENCIÓN DE SALUD BÁSICOS EN USQUIL DISTRITO DE USQUIL DE LA PROVINCIA DE OTUZCO DEL DEPARTAMENTO DE LA LIBERTAD</t>
  </si>
  <si>
    <t>VIRU</t>
  </si>
  <si>
    <t>CHAO</t>
  </si>
  <si>
    <t>MEJORAMIENTO Y AMPLIACION DEL SERVICIO DE ATENCIÓN DE SALUD BÁSICOS EN PUENTE CHAO DISTRITO DE CHAO DE LA PROVINCIA DE VIRU DEL DEPARTAMENTO DE LA LIBERTAD</t>
  </si>
  <si>
    <t>ASCOPE</t>
  </si>
  <si>
    <t>SANTIAGO DE CAO</t>
  </si>
  <si>
    <t>MEJORAMIENTO Y AMPLIACION DEL SERVICIO DE ATENCIÓN DE SALUD BÁSICOS EN SANTA ROSA DE CARTAVIO DISTRITO DE SANTIAGO DE CAO DE LA PROVINCIA DE ASCOPE DEL DEPARTAMENTO DE LA LIBERTAD</t>
  </si>
  <si>
    <t>GRAN CHIMU</t>
  </si>
  <si>
    <t>CASCAS</t>
  </si>
  <si>
    <t>MEJORAMIENTO Y AMPLIACION DEL SERVICIO DE ATENCIÓN DE SALUD BÁSICOS EN EL MOLINO DISTRITO DE CASCAS DE LA PROVINCIA DE GRAN CHIMU DEL DEPARTAMENTO DE LA LIBERTAD</t>
  </si>
  <si>
    <t>MEJORAMIENTO Y AMPLIACION DEL SERVICIO DE ATENCIÓN DE SALUD BÁSICOS EN PACANGUILLA DISTRITO DE PACANGA DE LA PROVINCIA DE CHEPEN DEL DEPARTAMENTO DE LA LIBERTAD</t>
  </si>
  <si>
    <t>UCAYALI</t>
  </si>
  <si>
    <t>CORONEL PORTILLO</t>
  </si>
  <si>
    <t>CALLERiA</t>
  </si>
  <si>
    <t>GR UCAYALI</t>
  </si>
  <si>
    <t xml:space="preserve"> MEJORAMIENTO Y AMPLIACION DEL SERVICIO DE EDUCACIÓN INICIAL, SERVICIO DE EDUCACION PRIMARIA Y SERVICIO DE EDUCACIÓN SECUNDARIA EN I.E. 64005 FRANCISCO BOLOGNESI DISTRITO DE CALLERIA DE LA PROVINCIA DE CORONEL PORTILLO DEL DEPARTAMENTO DE UCAYALI</t>
  </si>
  <si>
    <t>CHACHAPOYAS</t>
  </si>
  <si>
    <t>ASUNCION</t>
  </si>
  <si>
    <t>CREACION DEL SERVICIO DE PROVISIÓN DE AGUA PARA RIEGO EN LOS SECTORES DE POLLAN, VISTA HERMONAS Y ASUNCIÓN DEL   DISTRITO DE ASUNCION DE LA PROVINCIA DE CHACHAPOYAS DEL DEPARTAMENTO DE AMAZONAS</t>
  </si>
  <si>
    <t>EXPEDIENTE TÉCNICO</t>
  </si>
  <si>
    <t>HUANUCO</t>
  </si>
  <si>
    <t>AMARILIS</t>
  </si>
  <si>
    <t>GR HUÁNUCO</t>
  </si>
  <si>
    <t>MEJORAMIENTO Y AMPLIACIÓN DE LOS SERVICIOS DE TRANSITABILIDAD DE LA VÍA DEPARTAMENTAL, RUTA N° HU – 114: TRAYECTORIA: PUENTE HUANCACHUPA – LA ESPERANZA; EN LOS DISTRITOS DE PILLCO MARCA Y AMARILIS DE LA PROVINCIA DE HUÁNUCO – DEPARTAMENTO DE HUÁNUCO</t>
  </si>
  <si>
    <t>TRANSPORTE</t>
  </si>
  <si>
    <t>&gt;100 mill</t>
  </si>
  <si>
    <t>SAN MARTIN</t>
  </si>
  <si>
    <t>MORALES</t>
  </si>
  <si>
    <t>GR SAN MARTÍN</t>
  </si>
  <si>
    <t>CREACION DEL SERVICIO DE MOVILIDAD URBANA EN LA CONSTRUCCION DEL PUENTE VEHICULAR SOBRE EL RIO CUMBAZA EN EL JR. JOSE OLAYA C-8   DISTRITO DE MORALES DE LA PROVINCIA DE SAN MARTIN DEL DEPARTAMENTO DE SAN MARTIN</t>
  </si>
  <si>
    <t>YARINACOCHA</t>
  </si>
  <si>
    <t>CREACIÓN DEL SERVICIO DE MOVILIDAD URBANA EN LA AV. MALECÓN RESTINGA DESDE LA INTERSECCIÓN JR. 02 DE MAYO, UPERTO PERÉS MAYNAS, HASTA LA RESTINGA, DISTRITO DE YARINACOCHA DE LA PROVINCIA DE CORONEL PORTILLO - DEPARTAMENTO DE UCAYALI</t>
  </si>
  <si>
    <t>MUNICIPALIDAD DISTRITAL</t>
  </si>
  <si>
    <t>APURIMAC</t>
  </si>
  <si>
    <t>COTABAMBAS</t>
  </si>
  <si>
    <t>MARA</t>
  </si>
  <si>
    <t>MD MARA</t>
  </si>
  <si>
    <t>MEJORAMIENTO SERVICIO DE PRÁCTICA DEPORTIVA Y/O RECREATIVA EN ESTADIO CONDOR DEL DISTRITO DE MARA DE LA PROVINCIA DE COTABAMBAS DEL DEPARTAMENTO DE APURIMAC</t>
  </si>
  <si>
    <t>DEPORTE</t>
  </si>
  <si>
    <t>MEJORAMIENTO Y AMPLIACION DEL SERVICIO DE EDUCACION PRIMARIA Y SERVICIO DE EDUCACIÓN SECUNDARIA EN I.E. 64004 MARGARITA A. AGUILAR A. , I.E. MARGARITA AURORA AGUILAR DISTRITO DE CALLERIA DE LA PROVINCIA DE CORONEL PORTILLO DEL DEPARTAMENTO DE UCAYALI</t>
  </si>
  <si>
    <t>1. Estudio de preinversión. 2. Expediente técnico             3. Ejecución de obra, bienes y servicios.
4. Recepción y liquidación.
5. Supervisión.</t>
  </si>
  <si>
    <t xml:space="preserve"> MEJORAMIENTO Y AMPLIACION DEL SERVICIO DE EDUCACIÓN SECUNDARIA EN I.E. YARINACOCHA DISTRITO DE YARINACOCHA DE LA PROVINCIA DE CORONEL PORTILLO DEL DEPARTAMENTO DE UCAYALI</t>
  </si>
  <si>
    <t>MEJORAMIENTO Y AMPLIACION DEL SERVICIO DE EDUCACION PRIMARIA EN I.E. 64096 DISTRITO DE YARINACOCHA DE LA PROVINCIA DE CORONEL PORTILLO DEL DEPARTAMENTO DE UCAYALI</t>
  </si>
  <si>
    <t>MEJORAMIENTO Y AMPLIACION DEL SERVICIO DE EDUCACION PRIMARIA Y SERVICIO DE EDUCACIÓN SECUNDARIA EN I.E. 64097 VICTOR PINEDO BARDALES DE CENTRO POBLADO SAN JOSE DISTRITO DE YARINACOCHA DE LA PROVINCIA DE CORONEL PORTILLO DEL DEPARTAMENTO DE UCAYALI</t>
  </si>
  <si>
    <t xml:space="preserve"> MEJORAMIENTO Y AMPLIACION DEL SERVICIO DE EDUCACION PRIMARIA EN I.E. 64011 SOR ANNETA DE JESUS DISTRITO DE CALLERIA DE LA PROVINCIA DE CORONEL PORTILLO DEL DEPARTAMENTO DE UCAYALI</t>
  </si>
  <si>
    <t xml:space="preserve"> MEJORAMIENTO Y AMPLIACION DEL SERVICIO DE EDUCACION PRIMARIA Y SERVICIO DE EDUCACIÓN SECUNDARIA EN I.E. 64567 JORGE COQUIS HERRERA DISTRITO DE YARINACOCHA DE LA PROVINCIA DE CORONEL PORTILLO DEL DEPARTAMENTO DE UCAYALI</t>
  </si>
  <si>
    <t>MANANTAY</t>
  </si>
  <si>
    <t xml:space="preserve"> MEJORAMIENTO Y AMPLIACION DEL SERVICIO DE EDUCACION PRIMARIA Y SERVICIO DE EDUCACIÓN SECUNDARIA EN I.E. 65044 , I.E. VILLA EL SALVADOR DISTRITO DE MANANTAY DE LA PROVINCIA DE CORONEL PORTILLO DEL DEPARTAMENTO DE UCAYALI</t>
  </si>
  <si>
    <t>LUYA</t>
  </si>
  <si>
    <t>LAMUD</t>
  </si>
  <si>
    <t>“MEJORAMIENTO DEL SERVICIO DE EDUCACIÓN SECUNDARIA EN I.E. COAR AMAZONAS DISTRITO DE LAMUD DE LA PROVINCIA DE LUYA DEL DEPARTAMENTO DE AMAZONAS”</t>
  </si>
  <si>
    <t>EDUCACION SECUNDARIA</t>
  </si>
  <si>
    <t>MEJORAMIENTO Y AMPLIACIÓN DEL SERVICIO ACADEMICO Y ADMINISTTRATIVO DE LA FACULTAD DE FARMACIA Y BIOIQUMICA EN LA CIUDAD UNIVERSITARIA DE LA UNIVERSIDAD NACIONAL SAN LUIS GONZAGA DE ICA EN EL  DISTRITO  PROVINCIA, REGION ICA.</t>
  </si>
  <si>
    <t>CONDESUYOS</t>
  </si>
  <si>
    <t>ANDARAY</t>
  </si>
  <si>
    <t>MEJORAMIENTO Y AMPLIACIÓN DE LA FRONTERA AGRÍCOLA OPTIMIZANDO LOS RECURSOS HÍDRICOS DE LA SUBCUENCA DEL RIO ARMA, CONDESUYOS - AREQUIPA</t>
  </si>
  <si>
    <t>FICHA TÉCNICA</t>
  </si>
  <si>
    <t>TUMBES</t>
  </si>
  <si>
    <t>MP TUMBES</t>
  </si>
  <si>
    <t>MEJORAMIENTO DE LA INFRAESTRUCTURA VIAL URBANA EN EL AA HH LAS FLORES DEL CENTRO POBLADO DE PAMPA GRANDE DEL DISTRITO DE TUMBES, PROVINCIA DE TUMBES - TUMBES</t>
  </si>
  <si>
    <t>Elaboración Expediente Técnico.
Ejecución Física de Obra.
Supervisión de Obra.
Liquidación de Obra.</t>
  </si>
  <si>
    <t>MEJORAMIENTO DEL MALECÓN TERCER MILENIO DE LA CALLE MALECÓN BENAVIDES DE LA CIUDAD DE TUMBES, PROVINCIA DE TUMBES - TUMBES</t>
  </si>
  <si>
    <t>AMBIENTE</t>
  </si>
  <si>
    <t>1-3 mill</t>
  </si>
  <si>
    <t>Actualización  de perfil. 
Elaboración de Expediente Técnico.
Ejecución Física de Obra. 
Supervisión de Obra.
Liquidación de Obra.</t>
  </si>
  <si>
    <t>MEJORAMIENTO DE LOS SERVICIOS DE INFRAESTRUCTURA VIAL URBANA EN EL SECTOR DEL HOSPITAL JAMO CIUDADELA DE NOE DEL DITRITO DE TUMBES, PROVINCIA DE TUMBES - TUMBES</t>
  </si>
  <si>
    <t>ATALAYA</t>
  </si>
  <si>
    <t>TAHUANIA</t>
  </si>
  <si>
    <t>MEJORAMIENTO DEL CAMINO VECINAL NUEVA ITALIA - NAZARETH DE SHAHUAYA, DISTRITO DE TAHUANIA - ATALAYA - UCAYALI</t>
  </si>
  <si>
    <t>1.	Ejecución de obra, bienes y servicios.
2.	Recepción y liquidación.
3.	Supervisión.</t>
  </si>
  <si>
    <t>UTCUBAMBA</t>
  </si>
  <si>
    <t>CAJARURO</t>
  </si>
  <si>
    <t>MEJORAMIENTO DEL SERVICIO EDUCATIVO EN LA I.E.S. JUAN VELASCO ALVARADO EN EL CENTRO POBLADO DE NARANJOS ALTO, DISTRITO DE CAJARURO - UTCUBAMBA - AMAZONAS</t>
  </si>
  <si>
    <t>Obra + supervisión</t>
  </si>
  <si>
    <t>HUACAYBAMBA</t>
  </si>
  <si>
    <t>CANCHABAMBA</t>
  </si>
  <si>
    <t>MEJORAMIENTO DEL SERVICIO EDUCATIVO EN LA I.E.I. N 84087 INICIAL, PRIMARIA Y SECUNDARIA DE SAN CRISTOBAL DE PACHACHIN, DISTRITO DE CANCHABAMBA, PROVINCIA DE HUACAYBAMBA, REGION HUANUCO.</t>
  </si>
  <si>
    <t>EDUCACIÓN BÁSICA</t>
  </si>
  <si>
    <t>Ejecución De La Obra
Supervisión De La Obra
Liquidación De La Obra</t>
  </si>
  <si>
    <t>CUSCO</t>
  </si>
  <si>
    <t>CALCA</t>
  </si>
  <si>
    <t>SAN SALVADOR</t>
  </si>
  <si>
    <t>AMPLIACION, MEJORAMIENTO DE LOS SERVICIOS DE AGUA POTABLE Y SANEAMIENTO BÁSICO DE LA COMUNIDAD CAMPESINA DE TIRACANCHA, DISTRITO SAN SALVADOR, PROVINCIA DE CALCA, DEPARTAMENTO CUSCO</t>
  </si>
  <si>
    <t>Ejecución física.</t>
  </si>
  <si>
    <t>CAJAMARCA</t>
  </si>
  <si>
    <t>CUTERVO</t>
  </si>
  <si>
    <t>PIMPINGOS</t>
  </si>
  <si>
    <t>MEJORAMIENTO Y AMPLIACION DEL SERVICIO DE AGUA POTABLE E INSTALACION DEL SANEAMIENTO EN LA LOCALIDAD DE MICHINO , DISTRITO DE PIMPINGOS - CUTERVO - CAJAMARCA</t>
  </si>
  <si>
    <t>PASCO</t>
  </si>
  <si>
    <t>OXAPAMPA</t>
  </si>
  <si>
    <t>PUERTO BERMUDEZ</t>
  </si>
  <si>
    <t>MEJORAMIENTO Y AMPLIACION DEL SERVICIO DE AGUA POTABLE Y SANEAMIENTO BASICO EN EL CASERIO BOCA SAMAYA , DISTRITO DE PUERTO BERMUDEZ - OXAPAMPA - PASCO</t>
  </si>
  <si>
    <t>ACOBAMBA</t>
  </si>
  <si>
    <t>ANDABAMBA</t>
  </si>
  <si>
    <t>MEJORAMIENTO Y AMPLIACION DEL SERVICIO DE AGUA POTABLE Y SANEAMIENTO BASICO DEL CENTRO POBLADO DE ANDABAMBA , DISTRITO DE ANDABAMBA - ACOBAMBA - HUANCAVELICA</t>
  </si>
  <si>
    <t>MEJORAMIENTO Y AMPLIACION DE LOS SERVICIOS DE AGUA POTABLE Y SANEAMIENTO EN LA LOCALIDAD DE CRUZ ROJA, DISTRITO DE CUTERVO, PROVINCIA DE CUTERVO - DEPARTAMENTO DE CAJAMARCA</t>
  </si>
  <si>
    <t>AYACUCHO</t>
  </si>
  <si>
    <t>SUCRE</t>
  </si>
  <si>
    <t>QUEROBAMBA</t>
  </si>
  <si>
    <t>MININTER</t>
  </si>
  <si>
    <t>MEJORAMIENTO DEL SERVICIO POLICIAL DE LA COMISARÍA PNP QUEROBAMBA, DISTRITO DE QUEROBAMBA - PROVINCIA DE SUCRE - DEPARTAMENTO DE AYACUCHO</t>
  </si>
  <si>
    <t>ORDEN PÚBLICO Y SEGURIDAD</t>
  </si>
  <si>
    <t>COMISARÍAS</t>
  </si>
  <si>
    <t>LUCANAS</t>
  </si>
  <si>
    <t>CHIPAO</t>
  </si>
  <si>
    <t>MEJORAMIENTO DEL SERVICIO POLICIAL DE LA COMISARÍA PNP CHIPAO, DISTRITO DE CHIPAO - PROVINCIA DE LUCANAS - DEPARTAMENTO DE AYACUCHO</t>
  </si>
  <si>
    <t>Actualización de Estudio. 
Expediente Técnico. 
Ejecución Física.</t>
  </si>
  <si>
    <t>URUBAMBA</t>
  </si>
  <si>
    <t>MACHUPICCHU</t>
  </si>
  <si>
    <t>MEJORAMIENTO Y AMPLIACIÓN DEL SERVICIO DE AGUA POTABLE Y ALCANTARILLADO DEL CENTRO POBLADO DE MACHUPICCHU, DISTRITO DE MACHUPICCHU - URUBAMBA - CUSCO</t>
  </si>
  <si>
    <t>HUAMANGA</t>
  </si>
  <si>
    <t>GR AYACUCHO</t>
  </si>
  <si>
    <t>MEJORAMIENTO DE LOS SERVICIOS DE EDUCACIÓN SECUNDARIA EN LA INSTITUCIÓN EDUCATIVA PUBLICA 9 DE DICIEMBRE DEL DISTRITO DE SAN MIGUEL, PROVINCIA DE LA MAR - AYACUCHO</t>
  </si>
  <si>
    <t>QUISPICANCHI</t>
  </si>
  <si>
    <t>CCARHUAYO</t>
  </si>
  <si>
    <t>GR CUSCO</t>
  </si>
  <si>
    <t>MEJORAMIENTO DEL SERVICIO DE EDUCACION PRIMARIA EN LA I.E. 50494 DEL, DISTRITO DE CCARHUAYO - QUISPICANCHI - CUSCO</t>
  </si>
  <si>
    <t>CHINCHEROS</t>
  </si>
  <si>
    <t>ONGOY</t>
  </si>
  <si>
    <t>MEJORAMIENTO DEL SERVICIO POLICIAL DE LA COMISARIA PNP ONGOY, DISTRITO DE ONGOY - PROVINCIA DE CHINCHEROS - DEPARTAMENTO DE APURIMAC</t>
  </si>
  <si>
    <t>HUAMALIES</t>
  </si>
  <si>
    <t>ARANCAY</t>
  </si>
  <si>
    <t>CREACIÓN DEL SERVICIO PÚBLICO DE TELECOMUNICACIONES: ACCESO A INTERNET DE BANDA ANCHA PARA LOS CENTROS POBLADOS DE LOS DISTRITOS DE ARANCAY, CHAVIN DE PARIARCA, JACAS GRANDE, JIRCAN, LLATA, PUNCHAO, PUÑOS, SINGA Y TANTAMAYO, PROVINCIA DE HUAMALÍES.</t>
  </si>
  <si>
    <t>COMUNICACIONES</t>
  </si>
  <si>
    <t>TELECOMUNICACIONES</t>
  </si>
  <si>
    <t>TALARA</t>
  </si>
  <si>
    <t>LOS ORGANOS</t>
  </si>
  <si>
    <t>MEJORAMIENTO DE LOS SERVICIOS POLICIALES DE LA COMISARIA PNP LOS ÓRGANOS DE TALARA, DISTRITO DE LOS ÓRGANOS, PROVINCIA DE TALARA DEPARTAMENTO DE PIURA</t>
  </si>
  <si>
    <t>MEJORAMIENTO Y AMPLIACION DEL SERVICIO DE AGUA POTABLE Y SANEAMIENTO BASICO EN EL CASERIO REDENCION NEVATI , DISTRITO DE PUERTO BERMUDEZ - OXAPAMPA - PASCO</t>
  </si>
  <si>
    <t>CON INFORME PREVIO</t>
  </si>
  <si>
    <t>GR LIMA</t>
  </si>
  <si>
    <t>CONSTRUCCIÓN DE LA REPRESA DE CHUPACOCHA DEL DISTRITO Y PROVINCIA CANTA, REGIÓN LIMA</t>
  </si>
  <si>
    <t>VEINTISEIS DE OCTUBRE</t>
  </si>
  <si>
    <t>MEJORAMIENTO DE LOS SERVICIOS POLICIALES DE LA COMISARIA PNP 26 DE OCTUBRE DEL DISTRITO VEINTISÉIS DE OCTUBRE, PROVINCIA PIURA - DEPARTAMENTO PIURA</t>
  </si>
  <si>
    <t>SANTA</t>
  </si>
  <si>
    <t>NUEVO CHIMBOTE</t>
  </si>
  <si>
    <t>UNS</t>
  </si>
  <si>
    <t>MEJORAMIENTO DEL SERVICIO DE FORMACIÓN PROFESIONAL EN INGENIERÍA CIVIL DE LA FACULTAD DE INGENIERÍA DE LA UNIVERSIDAD NACIONAL DEL SANTA,  DISTRITO DE NUEVO CHIMBOTE - PROVINCIA DE SANTA - DEPARTAMENTO DE ANCASH</t>
  </si>
  <si>
    <t>EDUCACIÓN SUPERIOR UNIVERSITARIA</t>
  </si>
  <si>
    <t>Ejecución Física. 
Supervisión.</t>
  </si>
  <si>
    <t>PERFIL</t>
  </si>
  <si>
    <t>LA CONVENCION</t>
  </si>
  <si>
    <t>QUELLOUNO</t>
  </si>
  <si>
    <t>MD QUELLOUNO</t>
  </si>
  <si>
    <t>MEJORAMIENTO Y AMPLIACION DE LA PRESTACION DE LOS SERVICIOS DE SALUD EN EL CENTRO DE SALUD DE QUELLOUNO DEL DISTRITO DE QUELLOUNO- PROVINCIA DE LA CON\IENCION- DEPARTAMENTO DE
CUSCO</t>
  </si>
  <si>
    <t>1. Actualización de la preinversion (iniciativa privada)
2. Elaboracion del expediente técnico 
3. Ejecución Física de Obra.
4. Supervisión de Obra.</t>
  </si>
  <si>
    <t>HUIMBAYOC</t>
  </si>
  <si>
    <t>CREACION DEL PUENTE VEHICULAR PONGO ISLA Y ACCESOS, EN LA LOCALIDAD DE PONGO ISLA - DISTRITO DE HUIMBAYOC, PROVINCIA DE SAN MARTIN - SAN MARTIN</t>
  </si>
  <si>
    <t>ACTOS PREVIOS</t>
  </si>
  <si>
    <t>MINJUSDH</t>
  </si>
  <si>
    <t>MEJORAMIENTO Y AMPLIACIÓN DE LOS SERVICIOS REGISTRALES DE LA OFICINA REGISTRAL TRUJILLO, SEDE DE LA ZONA REGISTRAL N° V - SEDE TRUJILLO DISTRITO DE TRUJILLO - PROVINCIA DE TRUJILLO - DEPARTAMENTO DE LA LIBERTAD</t>
  </si>
  <si>
    <t>SEDES PARA ATENCIÓN DE SERVICIOS REGISTRALES</t>
  </si>
  <si>
    <t>MELGAR</t>
  </si>
  <si>
    <t>AYAVIRI</t>
  </si>
  <si>
    <t>MEJORAMIENTO Y AMPLIACION DE LOS SISTEMAS DE AGUA POTABLE Y SANEAMIENTO DE LA CIUDAD DE AYAVIRI DISTRITO DE AYAVIRI - PROVINCIA DE MELGAR - DEPARTAMENTO DE PUNO</t>
  </si>
  <si>
    <t>SISTEMA DE SANEAMIENTO URBANO</t>
  </si>
  <si>
    <t>MOHO</t>
  </si>
  <si>
    <t>MEJORAMIENTO Y AMPLIACION DE LOS SERVICIOS DE AGUA POTABLE Y ALCANTARILLADO SANITARIO EN EL AMBITO URBANO DISTRITO DE MOHO - PROVINCIA DE MOHO - DEPARTAMENTO DE PUNO</t>
  </si>
  <si>
    <t>MARAÑON</t>
  </si>
  <si>
    <t>SAN BUENAVENTURA</t>
  </si>
  <si>
    <t>MEJORAMIENTO DE LOS SERVICIOS DE SALUD DEL CENTRO DE SALUD ESTRATEGICO DE SAN BUENAVENTURA DEL DISTRITO DE SAN BUENAVENTURA - PROVINCIA DE MARAÑON - DEPARTAMENTO DE HUANUCO</t>
  </si>
  <si>
    <t>SALUD INDIVIDUAL</t>
  </si>
  <si>
    <t>LA MAR</t>
  </si>
  <si>
    <t>ANCO</t>
  </si>
  <si>
    <t>MEJORAMIENTO DEL SERVICIO EDUCATIVO DEL NIVEL SECUNDARIA EN LAS I.E.P. SAN JOSE DE SOCOS, SAN VICENTE Y 38863 CENTRO POBLADO DE CUCULIPAMPA - DISTRITO DE ANCO - PROVINCIA DE LA MAR - REGION AYACUCHO</t>
  </si>
  <si>
    <t>SAN JUAN BAUTISTA</t>
  </si>
  <si>
    <t>MEJORAMIENTO Y AMPLIACION DE LOS SERVICIOS REGISTRALES DE LA OFICINA REGISTRAL AYACUCHO, SEDE DE LA ZONA REGISTRAL N° XIV SEDE AYACUCHO DISTRITO DE SAN JUAN BAUTISTA - PROVINCIA DE HUAMANGA - DEPARTAMENTO DE AYACUCHO</t>
  </si>
  <si>
    <t>MARISCAL NIETO</t>
  </si>
  <si>
    <t>MEJORAMIENTO Y AMPLIACION DE LOS SERVICIOS REGISTRALES DE LA OFICINA REGISTRAL MOQUEGUA DE LA ZONA REGISTRAL N° XIII SEDE TACNA DISTRITO DE MOQUEGUA - PROVINCIA DE MARISCAL NIETO - DEPARTAMENTO DE MOQUEGUA</t>
  </si>
  <si>
    <t>CHALLHUAHUACHO</t>
  </si>
  <si>
    <t>MTC</t>
  </si>
  <si>
    <t>CONSTRUCCIÓN DE PUENTE DE CARRETERA; EN EL(LA) RUTA AP-958: PUENTE CHALLA CHALLA Y ACCESOS EN LA LOCALIDAD CHALLA CHALLA, DISTRITO DE CHALLHUAHUACHO, PROVINCIA COTABAMBAS, DEPARTAMENTO APURIMAC</t>
  </si>
  <si>
    <t>SISTEMA DE TRANSPORTE TERRESTRE</t>
  </si>
  <si>
    <t>PACAYCASA</t>
  </si>
  <si>
    <t>CONSTRUCCION DE PUENTES: TOTORILLA / MAYOCC / CHANCHARA / CHILLICO RUTAS NACIONALES: PE-26B, PE-3S Y PE-3SL (AYACUCHO - HUANCAVELICA) DISTRITO DE PACAYCASA, PROVINCIA HUAMANGA, DEPARTAMENTO AYACUCHO</t>
  </si>
  <si>
    <t>CARRETERAS NACIONALES</t>
  </si>
  <si>
    <t>HUANTA</t>
  </si>
  <si>
    <t>SIVIA</t>
  </si>
  <si>
    <t>MEJORAMIENTO DEL SERVICIO POLICIAL DE LA COMISARIA PNP SIVIA, DISTRITO DE SIVIA, PROVINCIA DE HUANTA, DEPARTAMENTO DE AYACUCHO</t>
  </si>
  <si>
    <t>ANTA</t>
  </si>
  <si>
    <t>MEJORAMIENTO Y AMPLIACION DE LOS SERVICIOS EDUCATIVOS DE LOS NIVELES INICIAL, PRIMARIA Y SECUNDARIA DE LA I.E. N° 50098 DEL DISTRITO DE ANTA - PROVINCIA DE ANTA - DEPARTAMENTO DE CUSCO</t>
  </si>
  <si>
    <t>MEJORAMIENTO DEL SERVICIO DE PRÁCTICA DEPORTIVA Y/O RECREATIVA EN LA PLATAFORMA DEPORTIVA "CAUTIVO DE AYABACA" UBICADA EN LA URB. ANDRÉS ARAUJO MORAN DEL DISTRITO DE TUMBES - PROVINCIA DE TUMBES - DEPARTAMENTO DE TUMBES</t>
  </si>
  <si>
    <t>CULTURA Y DEPORTE</t>
  </si>
  <si>
    <t>PRÁCTICA DEPORTIVA Y/O RECREATIVA</t>
  </si>
  <si>
    <t>SAN ROMAN</t>
  </si>
  <si>
    <t>JULIACA</t>
  </si>
  <si>
    <t>MEJORAMIENTO Y AMPLIACION DE LOS SERVICIOS REGISTRALES DE LA OFICINA REGISTRAL JULIACA DE LA ZONA REGISTRAL N° XIII - SEDE TACNA DISTRITO DE JULIACA - PROVINCIA DE SAN ROMAN - DEPARTAMENTO DE PUNO</t>
  </si>
  <si>
    <t>MEJORAMIENTO Y AMPLIACION DEL SERVICIO EDUCATIVO DEL NIVEL PRIMARIA Y SECUNDARIA DE LA I.E. N° 0031 MARÍA ULISES DAVILA PINEDO, EN EL  DISTRITO DE MORALES - PROVINCIA DE SAN MARTIN - DEPARTAMENTO DE SAN MARTIN</t>
  </si>
  <si>
    <t>MEJORAMIENTO EL SERVICIO EDUCATIVO DEL NIVEL PRIMARIA Y SECUNDARIA DE LA I.E. N° 38001 MX-P GUSTAVO CASTRO PANTOJA DISTRITO DE AYACUCHO - PROVINCIA DE HUAMANGA - DEPARTAMENTO DE AYACUCHO</t>
  </si>
  <si>
    <t>ADQUISICION DE CABLEADO ESTRUCTURADO, SWITCH, EQUIPO DE TELECOMUNICACIONES Y SISTEMA DE SEGURIDAD ; ADEMÁS DE OTROS ACTIVOS EN EL(LA) SERVICIO DE INFORMACIÓN DEL DATA CENTER DE LA SEDE CENTRAL DEL GOBIERNO REGIONAL DE HUÁNUCO DISTRITO DE AMARILIS, PROVINCIA HUANUCO, DEPARTAMENTO HUANUCO</t>
  </si>
  <si>
    <t>GESTIÓN</t>
  </si>
  <si>
    <t>MEJORAMIENTO DEL SERVICIO EDUCATIVO DEL NIVEL PRIMARIO DE LAS I.E. 50128, 50106, 50107, Y 50130 DISTRITO DE ANTA - PROVINCIA DE ANTA - DEPARTAMENTO DE CUSCO</t>
  </si>
  <si>
    <t>EDUCACIÓN PRIMARIA</t>
  </si>
  <si>
    <t>TAYACAJA</t>
  </si>
  <si>
    <t>COLCABAMBA</t>
  </si>
  <si>
    <t>MEJORAMIENTO DEL SERVICIO POLICIAL DE LA COMISARÍA PNP DE COLCABAMBA - PROVINCIA DE TAYACAJA - DEPARTAMENTO DE HUANCAVELICA</t>
  </si>
  <si>
    <t>COYLLURQUI</t>
  </si>
  <si>
    <t>GR APURIMAC</t>
  </si>
  <si>
    <t>RECUPERACION DE LOS ECOSISTEMAS DE PAJONAL DE PUNA HÚMEDA, BOFEDAL, BOSQUE RELICTO Y LAGUNAS EN CABECERAS DE CUENCAS EN 7 DISTRITOS DE LAS PROVINCIAS DE COTABAMBAS Y GRAU DEL DEPARTAMENTO DE APURIMAC</t>
  </si>
  <si>
    <t>ECOSISTEMAS</t>
  </si>
  <si>
    <t>MOYOBAMBA</t>
  </si>
  <si>
    <t>MEJORAMIENTO Y AMPLIACION DEL SERVICIO EDUCATIVO DEL NIVEL PRIMARIA Y SECUNDARIA DE LA I.E. N° 00594 MARÍA ENCARNACIÓN DEL ÁGUILA SÁNCHEZ, MOYOBAMBA DEL DISTRITO DE MOYOBAMBA - PROVINCIA DE MOYOBAMBA - DEPARTAMENTO DE SAN MARTIN</t>
  </si>
  <si>
    <t>MEJORAMIENTO Y AMPLIACION DEL SERVICIO EDUCATIVO DEL NIVEL INICIAL, PRIMARIA Y SECUNDARIA DE LA I.E. N° 00145, NUEVO TACABAMBA DEL DISTRITO DE PINTO RECODO - PROVINCIA DE LAMAS - DEPARTAMENTO DE SAN MARTIN</t>
  </si>
  <si>
    <t>EDUCACIÓN INICIAL</t>
  </si>
  <si>
    <t>MEJORAMIENTO Y AMPLIACION EL SERVICIO EDUCATIVO DEL NIVEL PRIMARIA Y SECUNDARIA DE LA I.E. 39003 CORAZÓN DE JESÚS DISTRITO DE AYACUCHO - PROVINCIA DE HUAMANGA - DEPARTAMENTO DE AYACUCHO</t>
  </si>
  <si>
    <t>HUARAL</t>
  </si>
  <si>
    <t>CHANCAY</t>
  </si>
  <si>
    <t>MEJORAMIENTO DEL SERVICIO EDUCATIVO DEL NIVEL INICIAL DE LA INSTITUCIÓN EDUCATIVA N° 20799 DANIEL ALCIDES CARRION DISTRITO DE CHANCAY - PROVINCIA DE HUARAL - DEPARTAMENTO DE LIMA</t>
  </si>
  <si>
    <t>Elaboración de Expediente Técnico.                Ejecución Física de Obra.                                   Supervisión de Obra.                                          Liquidación de Obra.</t>
  </si>
  <si>
    <t>MEJORAMIENTO Y AMPLIACION SERVICIO EDUCATIVO DEL NIVEL PRIMARIA Y SECUNDARIA DE LA I.E. 38006 9 DE DICIEMBRE DISTRITO DE AYACUCHO - PROVINCIA DE HUAMANGA - DEPARTAMENTO DE AYACUCHO</t>
  </si>
  <si>
    <t>MEJORAMIENTO DE LOS SERVICIOS EDUCATIVOS EN LA INSTITUCIÓN EDUCATIVA N° 86483 CONSTANTINO PEDRO JARAMILLO DE NUEVA VICTORIA, DISTRITO DE CARAZ - PROVINCIA DE HUAYLAS - DEPARTAMENTO DE ANCASH</t>
  </si>
  <si>
    <t>Actualización de Estudio. 
Expediente Técnico. 
Ejecución Física.
Supervision</t>
  </si>
  <si>
    <t>LAMBAYEQUE</t>
  </si>
  <si>
    <t>MOTUPE</t>
  </si>
  <si>
    <t>GR LAMBAYEQYE</t>
  </si>
  <si>
    <t>RECUPERACION DE LOS SERVICIOS TURISTICOS PUBLICOS Y ESCALINATAS DEL SANTUARIO CRUZ DE CHALPON, DISTRITO DE MOTUPE - PROVINCIA DE LAMBAYEQUE - DEPARTAMENTO DE LAMBAYEQUE</t>
  </si>
  <si>
    <t>TURISMO</t>
  </si>
  <si>
    <t>LURICOCHA</t>
  </si>
  <si>
    <t>AMPLIACION DE LOS SERVICIOS DE ACCESO A INTERNET DE BANDA ANCHA EN LAS LOCALIDADES DE LAS PROVINCIAS DE HUANTA Y LA MAR DEL DEPARTAMENTO DE AYACUCHO</t>
  </si>
  <si>
    <t>RED DE INTERNET FIJO</t>
  </si>
  <si>
    <t>MEJORAMIENTO Y AMPLIACION DEL SERVICIO EDUCATIVO DEL NIVEL PRIMARIA Y SECUNDARIA DE LA I.E. MARIA PARADO DE BELLIDO, DISTRITO DE AYACUCHO - PROVINCIA DE HUAMANGA - DEPARTAMENTO DE AYACUCHO</t>
  </si>
  <si>
    <t>MEJORAMIENTO DEL SERVICIO DE PRÁCTICA DEPORTIVA Y/O RECREATIVA EN LA PLATAFORMA DEPORTIVA 24 DE JULIO DEL A.H. 24 DE JULIO DE LA URB. JOSE LISHNER TUDELA I ETAPA DEL DISTRITO DE TUMBES - PROVINCIA DE TUMBES - DEPARTAMENTO DE TUMBES</t>
  </si>
  <si>
    <t>CREACION DEL SERVICIO DE PRÁCTICA DEPORTIVA Y/O RECREATIVA DENOMINADO MINI COMPLEJO DEPORTIVO RECREACIONAL TEÓFILO CUBILLAS DEL A.H. AMPLIACIÓN MAFALDA LAMA SECTOR II DE LA URB. ANDRÉS ARAUJO MORÁN DEL DISTRITO DE TUMBES - PROVINCIA DE TUMBES - DEPARTAMENTO DE TUMBES</t>
  </si>
  <si>
    <t>ISLAY</t>
  </si>
  <si>
    <t>MEJORAMIENTO DEL SERVICIO POLICIAL DE LA COMISARIA PNP MATARANI, ISLAY (MATARANI) DEL DISTRITO DE ISLAY - PROVINCIA DE ISLAY - DEPARTAMENTO DE AREQUIPA.</t>
  </si>
  <si>
    <t>MEJORAMIENTO DEL SERVICIO POLICIAL BASICO DE LA COMISARIA SECTORIAL CUSCO “A” EN LA CASA SAPHY 510 (CASA DE MATEO PUMACAHUA) DISTRITO DE CUSCO - PROVINCIA DE CUSCO - DEPARTAMENTO DE CUSCO</t>
  </si>
  <si>
    <t>TAMBO</t>
  </si>
  <si>
    <t>MEJORAMIENTO DEL SERVICIO EDUCATIVO DEL NIVEL PRIMARIA Y SECUNDARIO DE LA I.E. SAN MARTIN DE PORRAS EN EL DISTRITO DE TAMBO - PROVINCIA DE LA MAR - DEPARTAMENTO DE AYACUCHO</t>
  </si>
  <si>
    <t>JUNIN</t>
  </si>
  <si>
    <t>MEJORAMIENTO DE LOS SERVICIOS POLICIALES DE LA COMISARIA PNP JUNIN, DISTRITO DE JUNIN - PROVINCIA DE JUNIN - DEPARTAMENTO DE JUNIN</t>
  </si>
  <si>
    <t>CREACION DEL CANAL DE RIEGO EN EL SECTOR SAN PIO DE LA COMUNIDAD CRUZ DE MAYO DEL DISTRITO DE CARAZ - PROVINCIA DE HUAYLAS - DEPARTAMENTO DE ANCASH</t>
  </si>
  <si>
    <t>LORETO</t>
  </si>
  <si>
    <t>URARINAS</t>
  </si>
  <si>
    <t>MIDIS</t>
  </si>
  <si>
    <t>CREACION DE CENTRO DE SERVICIOS TAMBO EN EL CENTRO POBLADO MAYPUCO DEL DISTRITO DE URARINAS - PROVINCIA DE LORETO - DEPARTAMENTO DE LORETO</t>
  </si>
  <si>
    <t>PROTECCIÓN SOCIAL</t>
  </si>
  <si>
    <t>PLATAFORMAS DE ATENCIÓN</t>
  </si>
  <si>
    <t>PAITA</t>
  </si>
  <si>
    <t>MEJORAMIENTO Y AMPLIACION DE LOS SERVICIOS ADMINISTRATIVOS Y DE APOYO DE LA COMANDANCIA Y CUARTEL DE LA PRIMERA ZONA NAVAL, DISTRITO DE PIURA - PROVINCIA DE PIURA - DEPARTAMENTO DE PIURA</t>
  </si>
  <si>
    <t>YAROWILCA</t>
  </si>
  <si>
    <t>OBAS</t>
  </si>
  <si>
    <t>CREACION Y MEJORAMIENTO DEL SERVICIO DE AGUA PARA RIEGO EN 14 LOCALIDADES DEL DISTRITO DE OBAS - PROVINCIA DE YAROWILCA - DEPARTAMENTO DE HUANUCO</t>
  </si>
  <si>
    <t>RIEGO</t>
  </si>
  <si>
    <t>LEONCIO PRADO</t>
  </si>
  <si>
    <t>MARIANO DAMASO BERAUN</t>
  </si>
  <si>
    <t>MEJORAMIENTO Y AMPLIACION DEL SERVICIO DE ATENCIÓN DE SALUD BÁSICO EN EL ESTABLECIMIENTO DE SALUD DE PUENTE PÉREZ DEL DISTRITO DE MARIANO DAMASO BERAUN - PROVINCIA DE LEONCIO PRADO - DEPARTAMENTO DE HUANUCO</t>
  </si>
  <si>
    <t>LAURICOCHA</t>
  </si>
  <si>
    <t>SAN MIGUEL DE CAURI</t>
  </si>
  <si>
    <t xml:space="preserve">CREACIÓN DEL SERVICIO DE AGUA PARA RIEGO EN LA LOCALIDAD OROPUQUIO OROPUQUIO DEL DISTRITO DE SAN MIGUEL DE CAURI - PROVINCIA DE LAURICOCHA - DEPARTAMENTO DE HUANUCO </t>
  </si>
  <si>
    <t>MEJORAMIENTO DE LOS SERVICIOS ACADÉMICOS DE LA ESCUELA DE POSGRADO DE LA UNIVERSIDAD NACIONAL DEL SANTA,  DISTRITO DE NUEVO CHIMBOTE - PROVINCIA DE SANTA - DEPARTAMENTO DE ANCASH</t>
  </si>
  <si>
    <t>SANTA LUCIA</t>
  </si>
  <si>
    <t>AMPLIACIÓN DEL DEL SERVICIO DE INTERNET DE BANDA ANCHA EN LAS LOCALIDADES DE LAS PROVINCIAS DE LUCANAS, PARINACOCHAS Y PAUCAR DEL SARA SARA DE LA REGIÓN DE AYACUCHO</t>
  </si>
  <si>
    <t>CARHUAZ</t>
  </si>
  <si>
    <t>MP CARHUAZ</t>
  </si>
  <si>
    <t>MEJORAMIENTO Y AMPLIACION DEL SERVICIO EDUCATIVO DEL NIVEL SECUNDARIA DE LA I.E NUESTRA SEÑORA DE LAS MERCEDES EN EL DISTRITO DE CARHUAZ - PROVINCIA DE CARHUAZ - DEPARTAMENTO DE ANCASH</t>
  </si>
  <si>
    <t>CAYLLOMA</t>
  </si>
  <si>
    <t>CHIVAY</t>
  </si>
  <si>
    <t>MEJORAMIENTO DEL SERVICIO EDUCATIVO DEL NIVEL PRIMARIA DE LA I.E. N° 40375 MARIA AUXILIADORA EN EL DISTRITO DE CHIVAY - PROVINCIA DE CAYLLOMA - DEPARTAMENTO DE AREQUIPA</t>
  </si>
  <si>
    <t>CASMA</t>
  </si>
  <si>
    <t>MP CASMA</t>
  </si>
  <si>
    <t>CREACION DEL SISTEMA DE VIDEOVIGILANCIA EN LA LOCALIDAD DE CASMA DEL DISTRITO DE CASMA - PROVINCIA DE CASMA - DEPARTAMENTO DE ANCASH</t>
  </si>
  <si>
    <t>SEGURIDAD CIUDADANA REGIONAL Y LOCAL</t>
  </si>
  <si>
    <t>CREACION DEL CENTRO DE SERVICIOS – TAMBO EN LA LOCALIDAD CONCORDIA DEL DISTRITO DE URARINAS - PROVINCIA DE LORETO - DEPARTAMENTO DE LORETO</t>
  </si>
  <si>
    <t>DATEM DEL MARAÑON</t>
  </si>
  <si>
    <t>MORONA</t>
  </si>
  <si>
    <t>CREACION CENTRO DE SERVICIOS TAMBO EN EL CENTRO POBLADO TRIUNFO DEL DISTRITO DE MORONA - PROVINCIA DE DATEM DEL MARAÑON - DEPARTAMENTO DE LORETO</t>
  </si>
  <si>
    <t>RIOJA</t>
  </si>
  <si>
    <t>ELIAS SOPLIN VARGAS</t>
  </si>
  <si>
    <t>MEJORAMIENTO Y AMPLIACION DE LOS SERVICIOS TURÍSTICOS PÚBLICOS DE LA NACIENTE DEL RIO TIOYACU EN LA LOCALIDAD DE SEGUNDA JERUSALEN-AZUNGUILLO DEL DISTRITO DE ELIAS SOPLIN VARGAS - PROVINCIA DE RIOJA - DEPARTAMENTO DE SAN MARTIN</t>
  </si>
  <si>
    <t>ANDOAS</t>
  </si>
  <si>
    <t>CREACION DE CENTRO DE SERVICIOS TAMBO EN EL CENTRO POBLADO SAN FERNANDO DEL DISTRITO DE ANDOAS - PROVINCIA DE DATEM DEL MARAÑON - DEPARTAMENTO DE LORETO</t>
  </si>
  <si>
    <t>ANTABAMBA</t>
  </si>
  <si>
    <t>OROPESA</t>
  </si>
  <si>
    <t>RECUPERACION DE LOS ECOSISTEMAS DE PAJONAL DE PUNA HUMEDA, PAJONAL DE PUNA SECA Y BOFEDALES, EN LA UNIDAD HIDROGRÁFICA TRAPICHE, OROPESA, PALLCCAMAYU, HUISHUICHA, CHUQUIBAMBILLA Y SARCCONTA DE LAS PROVINCIAS DE ANTABAMBA Y GRAU DEL DEPARTAMENTO DE APURIMAC</t>
  </si>
  <si>
    <t>PUERTO INCA</t>
  </si>
  <si>
    <t>MEJORAMIENTO DE LOS SERVICIOS DE SALUD DEL PUESTO DE SALUD PUERTO SUNGARO DEL DISTRITO DE PUERTO INCA - PROVINCIA DE PUERTO INCA - DEPARTAMENTO DE HUANUCO</t>
  </si>
  <si>
    <t>MEJORAMIENTO DEL SERVICIO DE LA OFICINA DE MAQUINARIA Y MAESTRANZA PARA LA EJECUCION DE INTERVENCIONES POR ADMINISTRACION DIRECTA Y ATENCION DE EMERGENCIAS DE LA MUNICPALIDAD DISTRITAL DE MARA DEL DISTRITO DE MARA - PROVINCIA DE COTABAMBAS - DEPARTAMENTO DE APURIMAC</t>
  </si>
  <si>
    <t>DESARROLLO INSTITUCIONAL</t>
  </si>
  <si>
    <t>CAYMA</t>
  </si>
  <si>
    <t>MEJORAMIENTO DEL SERVICIO POLICIAL DE LA COMISARIA PNP CAYMA, DISTRITO DE CAYMA, PROVINCIA Y DEPRTAMENTO DE AREQUIPA.</t>
  </si>
  <si>
    <t>CHINCHAO</t>
  </si>
  <si>
    <t>RECUPERACION DE LA COBERTURA VEGETAL CON ESPECIES DEL GENERO CHINCHONA (ÁRBOL DE LA QUINA) PARA LA PROTECCIÓN Y CONSERVACIÓN DE LOS SERVICIOS ECOSISTÉMICOS EN EL ÁREA DE CONSERVACIÓN REGIONAL BOSQUE MONTANO DE CARPISH Y EL DISTRITO DE CHAGLLA DE LAS PROVINCIAS DE HUANUCO Y PACHITEA DEL DEPARTAMENTO DE HUANUCO</t>
  </si>
  <si>
    <t>DESARROLLO ESTRATÉGICO, CONSERVACIÓN Y APROVECHAMIENTO SOSTENIBLE DEL PATRIMONIO NATURAL</t>
  </si>
  <si>
    <t>TARAPOTO</t>
  </si>
  <si>
    <t>MEJORAMIENTO Y AMPLIACION DEL SERVICIO DE EDUCACIÓN BÁSICA ESPECIAL - CEBE EN I.E. 0001, I.E. 0001 DISTRITO DE TARAPOTO DE LA PROVINCIA DE SAN MARTIN DEL DEPARTAMENTO DE SAN MARTIN</t>
  </si>
  <si>
    <t>EDUCACIÓN BÁSICA ESPECIAL - CEBE</t>
  </si>
  <si>
    <t>1. Expediente técnico
2. Ejecución de obra, bienes y servicios
3. Recepción y liquidación
4. Supervisión</t>
  </si>
  <si>
    <t>AYMARAES</t>
  </si>
  <si>
    <t>YANACA</t>
  </si>
  <si>
    <t>MEJORAMIENTO DE LOS SERVICIOS POLICIALES DE LA COMISARIA PNP YANACA, UBICADO EN EL DISTRITO DE YANACA – PROVINCIA DE AYMARAES – DEPARTAMENTO DE APURÍMAC</t>
  </si>
  <si>
    <t>MEJORAMIENTO DE LOS SERVICIOS DE EDUCACIÓN INICIAL, PRIMARIA Y SECUNDARIA EN LA IE FELIPE GUAMAN POMA DE AYALA EN EL DISTRITO DE QUEROBAMBA - PROVINCIA DE SUCRE - DEPARTAMENTO DE AYACUCHO</t>
  </si>
  <si>
    <t>CALLAO</t>
  </si>
  <si>
    <t>LA PUNTA</t>
  </si>
  <si>
    <t>ADQUISICION DE BOYA (MONOBOYA O MULTIBOYAS); EN EL(LA) DIRECCION DE HIDROGRAFIA Y NAVEGACION EN LA LOCALIDAD LA PUNTA, DISTRITO DE LA PUNTA, PROVINCIA CONSTITUCIONAL DEL CALLAO, DEPARTAMENTO CALLAO</t>
  </si>
  <si>
    <t>DEFENSA NACIONAL</t>
  </si>
  <si>
    <t>TROMPETEROS</t>
  </si>
  <si>
    <t>CREACION DEL CENTRO DE SERVCIOS TAMBO EN EL CENTRO POBLADO SANTA ELENA DEL DISTRITO DE TROMPETEROS - PROVINCIA DE LORETO - DEPARTAMENTO DE LORETO</t>
  </si>
  <si>
    <t>CAHUAPANAS</t>
  </si>
  <si>
    <t>CREACION CENTRO DE SERVICIOS - TAMBO SANTA MARIA DE CAHUAPANAS DEL DISTRITO DE CAHUAPANAS - PROVINCIA DE DATEM DEL MARAÑON - DEPARTAMENTO DE LORETO</t>
  </si>
  <si>
    <t>PASTAZA</t>
  </si>
  <si>
    <t>CREACION CENTRO DE SERVICIOS TAMBO EN LA LOCALIDAD MUSAKARUSHA DEL DISTRITO DE PASTAZA - PROVINCIA DE DATEM DEL MARAÑON - DEPARTAMENTO DE LORETO</t>
  </si>
  <si>
    <t>MP CAJAMARCA</t>
  </si>
  <si>
    <t>MEJORAMIENTO Y AMPLIACIÓN DEL SERVICIO DE PROTECCIÓN INTEGRAL A NIÑAS, NIÑOS Y ADOLESCENTES SIN CUIDADOS PARENTALES O EN RIESGO DE PERDERLOS DE LA CASA HOGAR DE LA NIÑA BELÉN, DISTRITO DE CAJAMARCA - PROVINCIA DE CAJAMARCA - DEPARTAMENTO DE CAJAMARCA</t>
  </si>
  <si>
    <t>CENTRO DE ACOGIDA  RESIDENCIAL (CAR)</t>
  </si>
  <si>
    <t>LA UNION</t>
  </si>
  <si>
    <t>TORO</t>
  </si>
  <si>
    <t>MEJORAMIENTO Y AMPLIACIÓN DEL SERVICIO DE AGUA POTABLE Y DISPOSICIÓN SANITARIA DE EXCRETAS EN LOS ANEXOS DE HUACHUY Y CUPE DEL DISTRITO DE TORO-PROVINCIA DE LA UNIÓN-DEPARATAMENTO DE AREQUIPA.</t>
  </si>
  <si>
    <t>SISTEMA DE SANEAMIENTO RURAL</t>
  </si>
  <si>
    <t>MEJORAMIENTO Y AMPLIACIÓN DEL SERVICIO DE AGUA POTABLE Y DISPOSICIÓN SANITARIA DE EXCRETAS EN LOS ANEXOS DE SIRINGAY, PAMPACOCHA, JAJAHUACHO Y SIPIA DEL DISTRITO DE TORO-PROVINCIA DE LA UNIÓN-DEPARATAMENTO DE AREQUIPA.</t>
  </si>
  <si>
    <t>CASTILLA</t>
  </si>
  <si>
    <t>REMODELACION DE POZAS PARA CULTIVO DE RECURSOS HIDROBIOLÓGICOS, OFICINA ADMINISTRATIVA Y AMBIENTE DE RESIDENCIA; ADQUISICIÓN DE EQUIPAMIENTO DE AMBIENTES COMPLEMENTARIOS; ADEMÁS DE OTROS ACTIVOS EN EL(LA) CENTRO ACUICOLA PIURA DISTRITO DE CASTILLA, PROVINCIA PIURA, DEPARTAMENTO PIURA</t>
  </si>
  <si>
    <t>CENTRO ACUÍCOLA</t>
  </si>
  <si>
    <t>PISCO</t>
  </si>
  <si>
    <t>SAN ANDRES</t>
  </si>
  <si>
    <t>MEJORAMIENTO Y AMPLIACION DE LOS SERVICIOS INTERMEDIOS DE PESCA ARTESANAL DEL DESEMBARCADERO PESQUERO ARTESANAL SAN ANDRÉS DISTRITO DE SAN ANDRES - PROVINCIA DE PISCO - DEPARTAMENTO DE ICA</t>
  </si>
  <si>
    <t>DESEMBARCADERO PESQUERO ARTESANAL</t>
  </si>
  <si>
    <t>IMAZA</t>
  </si>
  <si>
    <t>CREACION DE LOS SERVICIOS DE TRANSIBILIDAD EN LAS CC.NN CENTRO WAWIK, PUERTO CHIPE, SAN MATEO, LA NUEVO BELEN, CURVA Y CHAPI DEL DISTRITO DE IMAZA - PROVINCIA DE BAGUA - DEPARTAMENTO DE AMAZONAS</t>
  </si>
  <si>
    <t>CARRETERAS VECINALES</t>
  </si>
  <si>
    <t>MEJORAMIENTO DEL SERVICIO DE MOVILIDAD URBANA EN LAS VÍAS LOCALES DEL SECTOR EL PACÌFICO EN EL A.H. SAN NICOLAS DEL CENTRO POBLADO DE TUMBES, DISTRITO DE TUMBES - PROVINCIA DE TUMBES - DEPARTAMENTO DE TUMBES</t>
  </si>
  <si>
    <t>VIAS URBANAS</t>
  </si>
  <si>
    <t>COTARUSE</t>
  </si>
  <si>
    <t>CREACION DE PLATAFORMA DE SERVICIOS - TAMBO EN LA LOCALIDAD DE ISCAHUACA DEL DISTRITO DE COTARUSE - PROVINCIA DE AYMARAES - DEPARTAMENTO DE APURIMAC</t>
  </si>
  <si>
    <t>CREACION DEL SERVICIO DE AGUA POTBLE Y SANEAMIENTO BASICO DE LA COMUNIDAD NATIVA DE NAPUJUK DEL CENTRO POBLADO DE MUN NAYUM DEL DISTRITO DE IMAZA - PROVINCIA DE BAGUA - DEPARTAMENTO DE AMAZONAS</t>
  </si>
  <si>
    <t>SANEAMIENTO RURAL</t>
  </si>
  <si>
    <t>MEJORAMIENTO DEL SERVICIO EDUCATIVO DEL NIVEL INICIAL Y PRIMARIA EN LA I.E N ° 39009/MX-P “EL MAESTRO" EN EL DISTRITO DE SAN JUAN BAUTISTA - PROVINCIA DE HUAMANGA - DEPARTAMENTO DE AYACUCHO</t>
  </si>
  <si>
    <t>CREACION DEL PUENTE INTERREGIONAL SIVIA - PICHARI Y ACCESOS, LOCALIZADO EN EL DISTRITO DE PICHARI – PROVINCIA DE LA CONVENCION – DEPARTAMENTO DE CUSCO Y EL DISTRITO DE SIVIA - PROVINCIA DE HUANTA - DEPARTAMENTO DE AYACUCHO.</t>
  </si>
  <si>
    <t>SAUCE</t>
  </si>
  <si>
    <t>MEJORAMIENTO Y AMPLIACION DEL SERVICIO DE EDUCACIÓN INICIAL Y SERVICIO DE EDUCACION PRIMARIA EN I.E. 0603, I.E. 0603 DISTRITO DE SAUCE DE LA PROVINCIA DE SAN MARTIN DEL DEPARTAMENTO DE SAN MARTIN</t>
  </si>
  <si>
    <t>CANGALLO</t>
  </si>
  <si>
    <t>MARIA PARADO DE BELLIDO</t>
  </si>
  <si>
    <t>AMPLIACION DEL SERVICIO DE ACCESO A INTERNET BANDA ANCHA EN LAS LOCALIDADES DE LAS PROVINCIAS DE CANGALLO, VILCAS HUAMAN, VICTOR FAJARDO, SUCRE Y HUANCA SANCOS, EN 5 PROVINCIAS DEL DEPARTAMENTO DE AYACUCHO</t>
  </si>
  <si>
    <t>CUMBA</t>
  </si>
  <si>
    <t>CREACION DEL SISTEMA DE RIEGO EN EL CANAL HUALANGO, CENTRO POBLADO HUALANGO DEL DISTRITO DE CUMBA - PROVINCIA DE UTCUBAMBA - DEPARTAMENTO DE AMAZONAS</t>
  </si>
  <si>
    <t>PACHITEA</t>
  </si>
  <si>
    <t>UMARI</t>
  </si>
  <si>
    <t>MEJORAMIENTO Y AMPLIACION DEL SERVICIO DE EDUCACION INICAL DE LA INSTITUCION EDUCATIVA INICIAL N° 709 DEL CENTRO POBLADO DE COSMOPOLITA DEL DISTRITO DE UMARI - PROVINCIA DE PACHITEA - DEPARTAMENTO DE HUANUCO</t>
  </si>
  <si>
    <t>MEJORAMIENTO DE LOS SERVICIOS EDUCATIVOS EN LA INSTITUCIÓN EDUCATIVA NUESTRA SEÑORA DE LAS MERCEDES DEL NIVEL PRIMARIO, DISTRITO DE CARHUAZ - PROVINCIA DE CARHUAZ - DEPARTAMENTO DE ANCASH</t>
  </si>
  <si>
    <t>TOCACHE</t>
  </si>
  <si>
    <t>MEJORAMIENTO Y AMPLIACION DEL SERVICIO DE EDUCACION PRIMARIA Y SERVICIO DE EDUCACIÓN SECUNDARIA EN I.E. 0634 DE CENTRO POBLADO INCA ROCA LOBOYACU DISTRITO DE SANTA LUCIA DE LA PROVINCIA DE TOCACHE DEL DEPARTAMENTO DE SAN MARTIN</t>
  </si>
  <si>
    <t>ACOMAYO</t>
  </si>
  <si>
    <t>MEJORAMIENTO Y AMPLIACION DE LOS SERVICIOS DE SALUD DEL CENTRO DE SALUD ACOMAYO, DISTRITO DE ACOMAYO - PROVINCIA DE ACOMAYO - DEPARTAMENTO DE CUSCO</t>
  </si>
  <si>
    <t>ESTABLECIMIENTOS DE SALUD DEL  PRIMER NIVEL DE ATENCIÓN</t>
  </si>
  <si>
    <t>MEJORAMIENTO DE LOS SERVICIOS DE EDUCACIÓN INICIAL, PRIMARIA Y SECUNDARIA EN LA INSTITUCIÓN EDUCATIVA PUBLICA JOSÉ FÉLIX IGUAIN DE LA LOCALIDAD DE INTAY - INTAY DEL DISTRITO DE LURICOCHA - PROVINCIA DE HUANTA - DEPARTAMENTO DE AYACUCHO</t>
  </si>
  <si>
    <t>HUALLAGA</t>
  </si>
  <si>
    <t>SAPOSOA</t>
  </si>
  <si>
    <t>MEJORAMIENTO DE LA VÍA DEPARTAMENTAL RUTA SM-103, DV.RUTA SM-849 (SAPOSOA) - CENTRO POBLADO EL DORADO  DISTRITO DE SAPOSOA - PROVINCIA DE HUALLAGA - DEPARTAMENTO DE SAN MARTIN</t>
  </si>
  <si>
    <t>CARRETERAS DEPARTAMENTALES</t>
  </si>
  <si>
    <t>TACNA</t>
  </si>
  <si>
    <t>SAMA</t>
  </si>
  <si>
    <t>MEJORAMIENTO Y AMPLIACION DE LOS SERVICIOS DE APOYO A LA TRANSFERENCIA TECNOLOGICA EN ACUICULTURA EN EL CENTRO ACUICOLA MORRO SAMA. DISTRITO DE SAMA - PROVINCIA DE TACNA - DEPARTAMENTO DE TACNA</t>
  </si>
  <si>
    <t>HUARI</t>
  </si>
  <si>
    <t>UCO</t>
  </si>
  <si>
    <t>MEJORAMIENTO DEL SERVICIO POLICIAL DE LA COMISARÍA PNP UCO, DISTRITO DE UCO - PROVINCIA DE HUARI - DEPARTAMENTO DE ANCASH</t>
  </si>
  <si>
    <t>CHICLAYO</t>
  </si>
  <si>
    <t>ETEN</t>
  </si>
  <si>
    <t>MEJORAMIENTO  DEL  SERVICIO  DE  TRANSITABILIDAD VIAL   INTERURBANA   EN   LA-119   EMP.   PE-1N   (NUEVO MOCUPE)   -   MONTECRUZ   -   LAGUNAS   -   EMP.   LA-114 (ETEN   PUERTO)   ,   TRAMO   LAGUNAS   -   PETROPERU DISTRITOS    DE    ETEN    PUERTO,    LAGUNAS    DE    LA PROVINCIA   DE   CHICLAYO   DEL   DEPARTAMENTO   DE
LAMBAYEQUE</t>
  </si>
  <si>
    <t>CALLERIA</t>
  </si>
  <si>
    <t>MEJORAMIENTO DEL SERVICIO DE EDUCACIÓN INICIAL, SERVICIO DE EDUCACION PRIMARIA Y SERVICIO DE EDUCACIÓN SECUNDARIA EN I.E. 615, I.E 64042, DISTRITO DE CALLERIA DE LA PROVINCIA DE CORONEL PORTILLO DEL DEPARTAMENTO DE UCAYALI</t>
  </si>
  <si>
    <t>EDUCACION</t>
  </si>
  <si>
    <t>1.	Expediente técnico
2.	Ejecución de obra, bienes y servicios.
3.	Recepción y liquidación.
4.	Supervisión.</t>
  </si>
  <si>
    <t>CHALA</t>
  </si>
  <si>
    <t>COMISARIA PNP CHALA DISTRITO DE CHALA DE LA PROVINCIA DE CARAVELI DEL DEPARTAMENTO DE AREQUIPA</t>
  </si>
  <si>
    <t>MEJORAMIENTO Y AMPLIACION DE LOS SERVICIOS OPERATIVOS O MISIONALES INSTITUCIONALES EN LA MUNICIPALIDAD DISTRITAL DE QUELLOUNO DEL DISTRITO DE QUELLOUNO DE LA PROVINCIA DE LA CONVENCION DEL DEPARTAMENTO DE CUSCO</t>
  </si>
  <si>
    <t>MARISCAL CACERES</t>
  </si>
  <si>
    <t>JUANJUI</t>
  </si>
  <si>
    <t>MEJORAMIENTO Y AMPLIACION DE ATENCIÓN DE SERVICIOS DE SALUD HOSPITALARIOS EN HOSPITAL JUANJUI DISTRITO DE JUANJUI DE LA PROVINCIA DE MARISCAL CACERES DEL DEPARTAMENTO DE SAN MARTIN</t>
  </si>
  <si>
    <t>MEJORAMIENTO DEL SERVICIO DE EDUCACIÓN  SUPERIOR TECNOLÓGICA EN IESTP PASCUAL SACO Y  OLIVEROS DISTRITO DE LAMBAYEQUE DE LA PROVINCIA DE LAMBAYEQUE DEL DEPARTAMENTO DE
LAMBAYEQUE.</t>
  </si>
  <si>
    <t>EDUCACIÓN SUPERIOR TECNOLÓGICA</t>
  </si>
  <si>
    <t>CREACION DE LOS SERVICIOS CULTURALES PARA LA PARTICIPACIÓN DE LA POBLACIÓN EN LAS INDUSTRIAS CULTURALES Y LAS ARTES EN EL CENTRO CULTURAL "TEOFILO CASTILLO" DEL DISTRITO DE CARHUAZ DE LA PROVINCIA DE CARHUAZ DEL DEPARTAMENTO DE ANCASH</t>
  </si>
  <si>
    <t>INFRAESTRUCTURA CULTURAL PÚBLICA PARA LA PARTICIPACIÓN DE LA POBLACIÓN EN LAS INDUSTRIAS CULTURALES Y LAS ARTES</t>
  </si>
  <si>
    <t>HUARAZ</t>
  </si>
  <si>
    <t>MEJORAMIENTO Y AMPLIACIÓN DE LOS SERVICIOS REGISTRALES DE LA OFICINA REGISTRAL HUARAZ, SEDE DE LA ZONA REGISTRAL N° VII SEDE HUARAZ</t>
  </si>
  <si>
    <t>POMABAMBA</t>
  </si>
  <si>
    <t>PAROBAMBA</t>
  </si>
  <si>
    <t>MINSA</t>
  </si>
  <si>
    <t>ADQUISICION DE AMBULANCIA URBANA Y AMBULANCIA RURAL; EN CIENTO SESENTA Y DOS ESTABLECIMIENTOS DE SALUD I.4, ESTABLECIMIENTOS DE SALUD I.2, ESTABLECIMIENTOS DE SALUD I.3, ESTABLECIMIENTOS DE SALUD I.1 A NIVEL DEPARTAMENTAL (ANCASH)</t>
  </si>
  <si>
    <t>SANTIAGO DE CHUCO</t>
  </si>
  <si>
    <t>ADQUISICION DE AMBULANCIA URBANA Y AMBULANCIA RURAL; EN VEINTICINCO ESTABLECIMIENTOS DE SALUD III.1, ESTABLECIMIENTOS DE SALUD II.1, ESTABLECIMIENTOS DE SALUD II.2 A NIVEL DEPARTAMENTAL (LA LIBERTAD)</t>
  </si>
  <si>
    <t>ESTABLECIMIENTOS DE SALUD HOSPITALARIOS</t>
  </si>
  <si>
    <t>AMBO</t>
  </si>
  <si>
    <t>CONCHAMARCA</t>
  </si>
  <si>
    <t>MEJORAMIENTO DE LOS SERVICIOS TURÍSTICOS PÚBLICOS EN RECURSOS TURÍSTICOS EN LA CASA HACIENDA QUICACAN DISTRITO DE CONCHAMARCA DE LA PROVINCIA DE AMBO DEL DEPARTAMENTO DE HUANUCO</t>
  </si>
  <si>
    <t xml:space="preserve">	MEJORAMIENTO DEL SERVICIO DE EDUCACION PRIMARIA EN I.E. 65003 DISTRITO DE CALLERIA DE LA PROVINCIA DE CORONEL PORTILLO DEL DEPARTAMENTO DE UCAYALI</t>
  </si>
  <si>
    <t xml:space="preserve">1.	Expediente técnico
2.	Ejecución de obra, bienes y servicios.
3.	Recepción y liquidación.
4.	Supervisión. </t>
  </si>
  <si>
    <t>YURUA</t>
  </si>
  <si>
    <t>MEJORAMIENTO DEL SERVICIO DE EDUCACIÓN SECUNDARIA EN I.E. PAITITI-B DE CENTRO POBLADO PAITITI DISTRITO DE YURUA DE LA PROVINCIA DE ATALAYA DEL DEPARTAMENTO DE UCAYALI</t>
  </si>
  <si>
    <t>MEJORAMIENTO DEL SERVICIO DE TRANSITABILIDAD VIAL INTERURBANA EN LA CARRETERA DEPARTAMENTAL CU-105 TRAMO: EMP. PE-28 B (DV. QUELLOUNO) - QUELLOUNO - LOROHUACHANA - PTE. SANTIAGO - PTE. QUESQUENTO - TURIJHUAY - YANATILE - COLCA - PTE. PACCHAC - PTE. MANTO - PAUCARPATA - QUELLOPUITO, EN LOS DISTRITOS DE QUELLOUNO, YANATILE, LARES Y CALCA, DE LAS PROVINCIAS DE LA CONVENCIÓN Y CALCA - DEPARTAMENTO DE CUSCO</t>
  </si>
  <si>
    <t>TRANSPORTE TERRESTRE</t>
  </si>
  <si>
    <t>LOS MOROCHUCOS</t>
  </si>
  <si>
    <t>MEJORAMIENTO DEL SERVICIO DE EDUCACION SECUNDARIA EN I.E. COAR AYACUCHO DISTRITO DE LOS MOROCHUCOS DE LA PROVINCIA DE CANGALLO DEL DEPARTAMENTO DE AYACUCHO</t>
  </si>
  <si>
    <t>EDUCACIÓN SECUNDARIA PARA ATENCIÓN DE ESTUDIANTES DE ALTO DESEMPEÑO</t>
  </si>
  <si>
    <t>GR HUANCAVELICA</t>
  </si>
  <si>
    <t>MEJORAMIENTO DE LOS SERVICIOS OPERATIVOS O MISIONALES INSTITUCIONALES EN LA SEDE CENTRAL DEL GOBIERNO REGIONAL DE HUANCAVELICA DISTRITO DE HUANCAVELICA DE LA PROVINCIA DE HUANCAVELICA DEL DEPARTAMENTO DE HUANCAVELICA</t>
  </si>
  <si>
    <t>ADQUISICION DE PATRULLEROS; EN EL(LA) SERVICIO POLICIAL DE PATRULLAJE DE LAS COMISARIAS BÁSICAS DE LA JURISDICCIÓN DE LA V MACRO REGIÓN POLICIAL HUÁNUCO DISTRITO DE HUANUCO, PROVINCIA HUANUCO, DEPARTAMENTO HUANUCO</t>
  </si>
  <si>
    <t>ORDEN INTERNO</t>
  </si>
  <si>
    <t>LA BANDA DE SHILCAYO</t>
  </si>
  <si>
    <t>MEJORAMIENTO Y AMPLIACION DEL SERVICIO DE EDUCACIÓN SECUNDARIA EN I.E. OFELIA VELASQUEZ   DISTRITO DE LA BANDA DE SHILCAYO DE LA PROVINCIA DE SAN MARTIN DEL DEPARTAMENTO DE SAN MARTIN</t>
  </si>
  <si>
    <t>1. Ejecución de obra, bienes y servicios
2. Recepción y liquidación
3. Supervisión</t>
  </si>
  <si>
    <t>PADRE ABAD</t>
  </si>
  <si>
    <t>MEJORAMIENTO DEL SERVICIO DE EDUCACION PRIMARIA EN I.E. 64844 DE CENTRO POBLADO BARRIO UNIDO DISTRITO DE PADRE ABAD DE LA PROVINCIA DE PADRE ABAD DEL DEPARTAMENTO DE UCAYALI</t>
  </si>
  <si>
    <t>MORROPON</t>
  </si>
  <si>
    <t>COMISARIA SECTORIAL PNP MORROPON DISTRITO DE MORROPON DE LA PROVINCIA DE MORROPON DEL DEPARTAMENTO DE PIURA</t>
  </si>
  <si>
    <t>CREACION DE LOS SERVICIOS TURÍSTICOS PÚBLICOS EN RECURSOS TURÍSTICOS EN PARQUE DE EXPOSICION TURISTICA DE LA IDENTIDAD LAMBAYECANA DISTRITO DE CHICLAYO DE LA PROVINCIA DE CHICLAYO DEL DEPARTAMENTO DE LAMBAYEQUE</t>
  </si>
  <si>
    <t>OYOTUN</t>
  </si>
  <si>
    <t>MEJORAMIENTO Y AMPLIACION DE LOS SERVICIOS TURÍSTICOS PÚBLICOS EN RECURSOS TURÍSTICOS EN SERVICIOS TURISTICOS , DE LA CATARATA VELO DE NOVIA DEL ESPINAL DISTRITO DE OYOTUN DE LA PROVINCIA DE CHICLAYO DEL DEPARTAMENTO DE LAMBAYEQUE</t>
  </si>
  <si>
    <t>SAN JERONIMO</t>
  </si>
  <si>
    <t>COMISARIA PNP SAN JERONIMO DISTRITO DE SAN JERONIMO DE LA PROVINCIA DE CUSCO DEL DEPARTAMENTO DE CUSCO</t>
  </si>
  <si>
    <t>DOS DE MAYO</t>
  </si>
  <si>
    <t>RIPAN</t>
  </si>
  <si>
    <t>CONSTRUCCION DE RAMPA; REMODELACION DE COBERTURA PARA PROTECCION DE ESTRUCTURAS; ADQUISICION DE EQUIPAMIENTO DE AULA Y EQUIPAMIENTO DE AMBIENTES DE GESTION ADMINISTRATIVA Y PEDAGOGICA; EN EL(LA) INSTITUTO SUPERIOR PEDAGOGICO HERMILIO VALDIZÁN DISTRITO DE RIPAN, PROVINCIA DOS DE MAYO, DEPARTAMENTO HUANUCO</t>
  </si>
  <si>
    <t>EDUCACIÓN SUPERIOR</t>
  </si>
  <si>
    <t>MEJORAMIENTO DEL SERVICIO DE APOYO AL USO SOSTENIBLE DE LA BIODIVERSIDAD EN ZONA ABRA PARDO MIGUEL- SERRANOYACU, ZONA NUEVA ZELANDIA–URKUCHAKI EN EL ANP DEL BOSQUE DE PROTECCIÓN DE ALTO MAYO DISTRITOS DE PARDO MIGUEL, ELIAS SOPLIN VARGAS DE LA PROVINCIA DE RIOJA DEL DEPARTAMENTO DE SAN MARTIN</t>
  </si>
  <si>
    <t>APOYO AL USO SOSTENIBLE DE LA BIODIVERSIDAD</t>
  </si>
  <si>
    <t>MEJORAMIENTO DEL SERVICIO DE EDUCACIÓN INICIAL, SERVICIO DE EDUCACION PRIMARIA Y SERVICIO DE EDUCACIÓN SECUNDARIA EN I.E. EL ARENAL DISTRITO DE CALLERIA DE LA PROVINCIA DE CORONEL PORTILLO DEL DEPARTAMENTO DE UCAYALI</t>
  </si>
  <si>
    <t>MEJORAMIENTO DEL SERVICIO DE EDUCACIÓN SECUNDARIA EN I.E. SHAMBILLO DE CENTRO POBLADO SHAMBILLO DISTRITO DE PADRE ABAD DE LA PROVINCIA DE PADRE ABAD DEL DEPARTAMENTO DE UCAYALI</t>
  </si>
  <si>
    <t>MD ASUNCIÓN</t>
  </si>
  <si>
    <t>MEJORAMIENTO Y AMPLIACION DEL SERVICIO DE PRÁCTICA DEPORTIVA Y/O RECREATIVA EN EL ESTADIO MUNICIPAL DEL DISTRITO DE ASUNCION DE LA PROVINCIA DE CAJAMARCA DEL DEPARTAMENTO DE CAJAMARCA</t>
  </si>
  <si>
    <t>MEJORAMIENTO DE CONTROL, VIGILANCIA Y DEFENSA TERRESTRE, AÉREO Y MARÍTIMO, FLUVIAL, LACUSTRE DEL TERRITORIO NACIONAL EN LEGION PERUANA DE LA GUARDIA DISTRITO DE CALLAO DE LA PROVINCIA CONSTITUCIONAL DEL CALLAO DEL DEPARTAMENTO DE CALLAO</t>
  </si>
  <si>
    <t>MEJORAMIENTO Y AMPLIACION DEL SERVICIO DE EDUCACION PRIMARIA Y SERVICIO DE EDUCACIÓN SECUNDARIA EN I.E. MANUEL SCORZA DE CENTRO POBLADO TOCACHE DISTRITO DE TOCACHE DE LA PROVINCIA DE TOCACHE DEL DEPARTAMENTO DE SAN MARTIN</t>
  </si>
  <si>
    <t>MEJORAMIENTO Y AMPLIACION DEL SERVICIO DE EDUCACIÓN INICIAL, SERVICIO DE EDUCACION PRIMARIA Y SERVICIO DE EDUCACIÓN SECUNDARIA EN I.E. 478 , I.E. HUSARES DEL PERU DISTRITO DE YARINACOCHA DE LA PROVINCIA DE CORONEL PORTILLO DEL DEPARTAMENTO DE UCAYALI</t>
  </si>
  <si>
    <t>MEJORAMIENTO DEL SERVICIO EDUCATIVO DEL NIVEL SECUNDARIA EN LA IE LA INMACULADA, DISTRITO DE CALLERIA, PROVINCIA DE CORONEL PORTILLO, DEPARTAMENTO DE UCAYALI</t>
  </si>
  <si>
    <t>MEJORAMIENTO Y AMPLIACION DEL SERVICIO DE EDUCACIÓN INICIAL, SERVICIO DE EDUCACION PRIMARIA Y SERVICIO DE EDUCACIÓN SECUNDARIA EN I.E. CLEOFE AREVALO DEL AGUILA  DE CENTRO POBLADO LA BANDA DE SHILCAYO DISTRITO DE LA BANDA DE SHILCAYO DE LA PROVINCIA DE SAN MARTIN DEL DEPARTAMENTO DE SAN MARTIN</t>
  </si>
  <si>
    <t>ATICO</t>
  </si>
  <si>
    <t>MEJORAMIENTO DEL DESEMBARCADERO PESQUERO ARTESANAL MUELLE FISCAL ATICO LA PUNTA (PUNTA BLANCA) - DISTRITO DE ATICO - PROVINCIA DE CARAVELI - DEPARTAMENTO DE AREQUIPA</t>
  </si>
  <si>
    <t>MEJORAMIENTO Y AMPLIACIÓN DEL SERVICIO DE REINSERCIÓN SOCIAL AL ADOLESCENTE EN CONFLICTO CON LA LEY PENAL EN EL DISTRITO JUDICIAL DE PIURA, DISTRITO DE VEINTISEIS DE OCTUBRE DE LA PROVINCIA DE PIURA DEL DEPARTAMENTO DE PIURA</t>
  </si>
  <si>
    <t>JUSTICIA</t>
  </si>
  <si>
    <t>RECUAY</t>
  </si>
  <si>
    <t>MEJORAMIENTO DEL SERVICIO DE DEFENSA PÚBLICA Y ACCESO A LA JUSTICIA EN LA SEDE DE RECUAY DEL DISTRITO DE RECUAY-  ANCASH</t>
  </si>
  <si>
    <t>Pre inversion, Expediente Tecnico y Ejecucion Fisica</t>
  </si>
  <si>
    <t>ALTO AMAZONAS</t>
  </si>
  <si>
    <t>YURIMAGUAS</t>
  </si>
  <si>
    <t>MEJORAMIENTO DEL SERVICIO DE DEFENSA PÚBLICA Y ACCESO A LA JUSTICIA EN LA SEDE DE YURIMAGUAS DEL DISTRITO DE ALTO AMAZONAS - LORETO</t>
  </si>
  <si>
    <t>MEJORAMIENTO DE LOS NIVELES NUTRICIONALES PARA COMBATIR LA ANEMIA EN LAS PROVINCIAS PRIORIZADAS DE LA REGIÓN AREQUIPA. DISTRITO DE AREQUIPA - PROVINCIA DE AREQUIPA - DEPARTAMENTO DE AREQUIPA</t>
  </si>
  <si>
    <t>WANCHAQ</t>
  </si>
  <si>
    <t>MEJORAMIENTO Y AMPLIACIÓN DEL SERVICIO DE HABITABILIDAD INSTITUCIONAL EN EL GOBIERNO REGIONAL CUSCO- PROVINCIA CUSCO, DEPARTAMENTO CUSCO</t>
  </si>
  <si>
    <t>ECHARATE</t>
  </si>
  <si>
    <t>CONSTRUCCION DE LA CARRETERA IVOCHOTE – CAMISEA (110 KM) DISTRITOS DE ECHARATE Y MEGANTONI, PROVINCIA DE LA CONVENCION, DEPARTAMENTO DEL CUSCO.</t>
  </si>
  <si>
    <t>CONSTRUCCION DEL PUENTE IVOCHOTE (120 M. DE LUZ), DISTRITO DE ECHARATE, PROVINCIA DE LA CONVENCION, DEPARTAMENTO DEL CUSCO</t>
  </si>
  <si>
    <t>Elaboración de Estudio. 
Expediente Técnico. 
Ejecución física. 
Supervisión.</t>
  </si>
  <si>
    <t>MEJORAMIENTO DEL SERVICIO DE ACCESIBILIDAD A LA ADQUISICIÓN DE PRODUCTOS DE PRIMERA NECESIDAD EN EL MERCADO MAYORISTA MUNICIPAL DE CASMA DEL DISTRITO DE CASMA DE LA PROVINCIA DE CASMA DEL DEPARTAMENTO DE ANCASH</t>
  </si>
  <si>
    <t>Expediente Técnico. 
Ejecución física. 
Supervisión. 
Operación y mantenimiento</t>
  </si>
  <si>
    <t>CREACIÓN DEL SERVICIO DE ESPACIOS PÚBLICOS VERDES EN RECREACIÓN BOTÁNICA "VENECIA" DISTRITO DE CAJAMARCA DE LA PROVINCIA DE CAJAMARCA DEL DEPARTAMENTO DE CAJAMARCA</t>
  </si>
  <si>
    <t>VIVIENDA Y DESARROLLO URBANO</t>
  </si>
  <si>
    <t>SAN MARCOS</t>
  </si>
  <si>
    <t>MD SAN MARCOS</t>
  </si>
  <si>
    <t>ADQUISICION DE CAMION PLATAFORMA, CAMION BARANDA, ASPIRADOR DE SECRECIONES Y AUTOCLAVE FRONTERA; ADEMAS DE OTROS ACTIVOS EN EL CENTRO DE SALUD DE SAN MARCOS</t>
  </si>
  <si>
    <t>MEJORAMIENTO Y AMPLIACION DEL SERVICIO DE LIMPIEZA PÚBLICA EN LA GESTIÓN INTEGRAL DEL MANEJO DE RESIDUOS SÓLIDOS (EN LAS ETAPAS DE LIMPIEZA, SEGREGACION, RECOJO Y VALORIZACIÓN) EL DISTRITO DE SAN MARCOS</t>
  </si>
  <si>
    <t>CREACION DEL HOGAR REFUGIO TEMPORAL PARA VÍCTIMAS DE VIOLENCIA FAMILIAR Y SEXUAL DEL DISTRITO DE SAN MARCOS</t>
  </si>
  <si>
    <t>MEJORAMIENTO DE SERVICIO SALUD PARA REDUCCIÓN DE LA DESNUTRICION CRÓNICA Y ANEMIA EN MADRES GESTANTES Y POBLACIÓN MENOR DE 05 AÑOS EN EL DISTRITO DE SAN MARCOS</t>
  </si>
  <si>
    <t>MEJORAMIENTO DE LOS SERVICIOS EDUCATIVOS CON APLICACIÓN DE TECNOLOGIAS DE LA INFORMACIÓN Y COMUNICACIÓN (TIC) EN INSTITUCIONES EDUCATIVAS DEL NIVEL INICIAL EN SAN MARCOS</t>
  </si>
  <si>
    <t>MEJORAMIENTO Y AMPLIACION DE LA GESTION INTEGRAL DE RESIDUOS SOLIDOS MUNICIPALES EN LA LOCALIDAD DE CARAZ</t>
  </si>
  <si>
    <t>VILLA VIRGEN</t>
  </si>
  <si>
    <t xml:space="preserve">CREACIÓN DEL PUENTE LECHEMAYO: LA MAR - VILLA VIRGEN </t>
  </si>
  <si>
    <t>Elaboracion de Estudio de Preinversion, Expediente Tecnico y Ejecución Fisica</t>
  </si>
  <si>
    <t>INDEPENDENCIA</t>
  </si>
  <si>
    <t>MD INDEPENDENCIA</t>
  </si>
  <si>
    <t>MEJORAMIENTO DE LA CAPACIDAD OPERATIVA DE LOS SERVICIOS MISIONALES DE LA MUNICIPALIDAD DISTRITAL DE INDEPENDENCIA, DISTRITO DE INDEPENDENCIA - PROVINCIA DE HUARAZ - DEPARTAMENTO DE ANCASH</t>
  </si>
  <si>
    <t>CREACION DEL CENTRO DE ACOGIDA RESIDENCIAL ESPECIALIZADO (CAR) PARA NIÑOS, NIÑAS Y ADOLESCENTES CON DISCAPACIDAD DISTRITO SAN MARCOS</t>
  </si>
  <si>
    <t>CREACIÓN DE LA TRANSITAVILIDAD VEHICULAR EN EL MARGEN SUPERIOR DEL RIO MOSNA TRAMOS CHACUAYONGA - SHIQUIP</t>
  </si>
  <si>
    <t>CREACION DE LA CASA DEL ADULTO MAYOR EN LA LOCALIDAD DE SAN MARCOS</t>
  </si>
  <si>
    <t>MEJORAMIENTO Y AMPLIACION DEL SERVICIO DE SEGURIDAD CIUDADANA LOCAL EN EL DISTRITO DE SAN MARCOS</t>
  </si>
  <si>
    <t>CONSTRUCCIÓN DE LOS PUESTOS DE VIGILANCIA POLICIALES EN LOS 03 LÍMITES DEL DEPARTAMENTO DE SAN MARTÍN</t>
  </si>
  <si>
    <t>MD CATACAOS</t>
  </si>
  <si>
    <t>RECUPERACION DEL SERVICIO DE INTERPRETACIÓN CULTURAL EN CASA ROMERO Y CASA DE LA CULTURA DE LA CIUDAD DE CATACAOS DISTRITO DE CATACAOS DE LA PROVINCIA DE PIURA DEL DEPARTAMENTO DE PIURA</t>
  </si>
  <si>
    <t>CREACIÓN DE CORREDOR ECOLÓGICO COMUNAL EN LAS CC.NN. CACHIYACU, YARAU, NUEVA JERUSALÉN Y KUSÚ, DISTRITO DE MOYOBAMBA, PROVINCIA MOYOBAMBA, DEPARTAMENTO SAN MARTÍN</t>
  </si>
  <si>
    <t>Ambiente</t>
  </si>
  <si>
    <t>INVERSIONES IOARR DE ADQUISICIÓN DE AMBULANCIAS URBANAS Y RURALES EN LAS PROVINCIAS DE PACHITEA, YAROWILCA, DOS DE MAYO, LAURICOCHA, HUACAYBAMBA, LEONCIO PRADO, HUAMALIES, AMBO, HUANUCO Y MARAÑIN DEL DEPARTAMENTO DE HUÁNUCO</t>
  </si>
  <si>
    <t>Elaboración de Estudio de Preinversión, Elaboración de ET, Ejecución de obra y financiamiento de la supervisión de ET y ejecución de obra.</t>
  </si>
  <si>
    <t>PIMENTEL</t>
  </si>
  <si>
    <t>MEJORAMIENTO Y AMPLIACION DE LOS SERVICIOS DE REINSERCION SOCIAL DEL ADOLESCENTE EN CONFLICTO CON LA LEY PENAL EN EL DISTRITO JUDICIAL LAMBAYEQUE - DISTRITO DE PIMENTEL - PROVINCIA DE CHICLAYO - DEPARTAMENTO DE LAMBAYEQUE</t>
  </si>
  <si>
    <t>CENTROS JUVENILES SERVICIO DE ORIENTACIÓN AL ADOLESCENTE</t>
  </si>
  <si>
    <t>CREACION E IMPLEMENTACION DEL INSTITUTO SUPERIOR TECNOLOGICO PUBLICO DE LAS FUERZAS ARMADAS EN EL DISTRITO DEL RIMAC</t>
  </si>
  <si>
    <t>MAJES</t>
  </si>
  <si>
    <t>CREACION DEL SERVICIO EDUCATIVO EN LOS NIVELES INICIAL, PRIMARIA Y SECUNDARIA DE LA I.E. GRAN UNIDAD ESCOLAR MAJES, EN EL MODULO E DE CIUDAD MAJES DEL DISTRITO DE MAJES - PROVINCIA DE CAYLLOMA - DEPARTAMENTO DE AREQUIPA.</t>
  </si>
  <si>
    <t>PAUCARTAMBO</t>
  </si>
  <si>
    <t>KOSÑIPATA</t>
  </si>
  <si>
    <t>MEJORAMIENTO SERVICIOS EDUCATIVOS EN LA I.E. N 50430 PILLCOPATA DEL DISTRITO DE KOSÑIPATA - PROVINCIA DE PAUCARTAMBO - DEPARTAMENTO DE CUSCO</t>
  </si>
  <si>
    <t>RONDOCAN</t>
  </si>
  <si>
    <t>AMPLIACION Y MEJORAMIENTO DEL SISTEMA DE AGUA POTABLE E INSTALACION DE LETRINAS LA C.C. DE JUAN VELASCO ALVARADO, SECTOR HUACUY DE LA C.C. DE PARARA, SECTOR LIMACPAMPA DE LA C.C. DE PAPRES, SECTOR MOYOC Y QUEPO DE LA C.C. DE PIRQUE Y DEL DISTRITO DE RONDOCAN, PROVINCIA DE ACOMAYO - CUSCO</t>
  </si>
  <si>
    <t>VENTANILLA</t>
  </si>
  <si>
    <t>GR CALLAO</t>
  </si>
  <si>
    <t>MEJORAMIENTO DEL SERVICIO EDUCATIVO DEL NIVEL PRIMARIA Y SECUNDARIA DE LA I.E. FE Y ALEGRIA 29 EN EL DISTRITO DE VENTANILLA - PROVINCIA CONSTITUCIONAL DEL CALLAO</t>
  </si>
  <si>
    <t>MEJORAMIENTO DEL SERVICIO EDUCATIVO DEL NIVEL INICIAL, PRIMARIA Y SECUNDARIA DE LA I.E. COPRODELI SAN FRANCISCO SOLANO EN EL DISTRITO DE VENTANILLA - PROVINCIA CONSTITUCIONAL DEL CALLAO</t>
  </si>
  <si>
    <t>MEJORAMIENTO Y AMPLIACION DEL SERVICIO EDUCATIVO DEL NIVEL INICIAL, PRIMARIA Y SECUNDARIA DE LA I.E. COPRODELI SAN VICENTE EN EL DISTRITO DE CALLAO - PROVINCIA CONSTITUCIONAL DEL CALLAO</t>
  </si>
  <si>
    <t>MEJORAMIENTO DEL SERVICIO EDUCATIVO DEL NIVEL INICIAL, PRIMARIA Y SECUNDARIA DE LA I.E. COPRODELI SAN MARTIN EN EL DISTRITO DE VENTANILLA - PROVINCIA CONSTITUCIONAL DEL CALLAO</t>
  </si>
  <si>
    <t>1. Estudio de Preinversión
2. Expediente técnico
3. Ejecución de obra, bienes y servicios
4. Recepción y liquidación
5. Supervisión</t>
  </si>
  <si>
    <t>MEJORAMIENTO DEL SERVICIO EDUCATIVO DEL NIVEL PRIMARIA DE LA I.E. 5037 ALMIRANTE MIGUEL GRAU EN EL DISTRITO DE CALLAO - PROVINCIA CONSTITUCIONAL DEL CALLAO</t>
  </si>
  <si>
    <t>MEJORAMIENTO DEL SERVICIO EDUCATIVO DEL NIVEL PRIMARIA DE LA I.E. 5130-1 LOS LICENCIADOS DISTRITO DE VENTANILLA - PROVINCIA CONSTITUCIONAL DEL CALLAO</t>
  </si>
  <si>
    <t>MEJORAMIENTO DEL SERVICIO EDUCATIVO DEL NIVEL PRIMARIA DE LA I.E. 5039 DIVINA PASTORA EN EL DISTRITO DE CALLAO - PROVINCIA CONSTITUCIONAL DEL CALLAO</t>
  </si>
  <si>
    <t>MEJORAMIENTO DEL SERVICIO DE MOVILIDAD URBANA EN LOS SECTORES: 01 SAN SEBASTIÁN, 03 SAN PEDRO, 04 CUMBE MAYO, 05 PUEBLO NUEVO, 07 LA COLMENA, 08 LA MERCED, 12 SANTA ELENA Y 18 LA FLORIDA DEL DISTRITO DE CAJAMARCA - PROVINCIA DE CAJAMARCA - DEPARTAMENTO DE CAJAMARCA</t>
  </si>
  <si>
    <t>MEJORAMIENTO DEL SISTEMA ELECTRICO EN LA PRESTACION DE LOS SERVICIOS ACADEMICOS EN LA CIUDAD UNIVERSITARIA DE LA UNIVERSIDAD NACIONAL SAN LUIS GONZAGA DE ICA</t>
  </si>
  <si>
    <t>MEJORAMIENTO DEL SERVICIO ACADEMICO DE ESTUDIOS GENERALES EN LA CIUDAD UNIVERSITARIA DE LA UNIVERSIDAD NACIONAL SAN LUIS GONZAGA DE ICA</t>
  </si>
  <si>
    <t>PONTO</t>
  </si>
  <si>
    <t>MD PONTO</t>
  </si>
  <si>
    <t>MEJORAMIENTO DE LOS SERVICIOS DE TRANSITABILIDAD EN LA VIA VECINAL PALCA-PONTO, DISTRITO DE PONTO - PROVINCIA DE HUARI - DEPARTAMENTO DE ANCASH</t>
  </si>
  <si>
    <t>MEJORAMIENTO Y AMPLIACION DE LA INFRAESTRUCTURA DE LA I.E N°86367 "JOSE CARLOS MARIATEGUI LACHIRA" DE LA LOCALIDAD DE PONTO, DISTRITO DE PONTO - PROVINCIA DE HUARI - DEPARTAMENTO DE ANCASH</t>
  </si>
  <si>
    <t>CREACION DEL SISTEMA DE RIEGO PUCARA-PALCA-CULLUCHACA-YUNGUILLA, DEL DISTRITO DE PONTO - PROVINCIA DE HUARI - DEPARTAMENTO DE ANCASH</t>
  </si>
  <si>
    <t>MD YUYAPICHIS</t>
  </si>
  <si>
    <t>MEJORAMIENTO Y AMPLIACION DE LOS SERVICIOS OPERATIVOS O MISIONALES INSTITUCIONALES EN DE LA UNIDAD DE EQUIPO MECANICO Y MAESTRANZA DEL DISTRITO DE YUYAPICHIS DE LA PROVINCIA DE PUERTO INCA DEL DEPARTAMENTO DE HUANUC</t>
  </si>
  <si>
    <t>VICCO</t>
  </si>
  <si>
    <t>MD VICCO</t>
  </si>
  <si>
    <t>REPARACION DE SISTEMA DE SUMINISTRO ELECTRICO, SERVICIOS HIGIENICOS Y/O VESTIDORES Y VEHICULO; ADQUISICION DE CAMIONETA; ADEMÁS DE OTROS ACTIVOS EN EL(LA) MUNICIPALIDAD DISTRITAL DE VICCO DISTRITO DE VICCO, PROVINCIA PASCO, DEPARTAMENTO PASCO</t>
  </si>
  <si>
    <t>SEDES INSTITUCIONALES</t>
  </si>
  <si>
    <t>Universidad Nacional de Trujillo</t>
  </si>
  <si>
    <t>CONSTRUCCION DE ESPACIO DE SOCIALIZACION; REMODELACION DE ESPACIOS DE CIRCULACION HORIZONTAL Y/O VERTICAL; EN EL(LA) SERVICIOS BÁSICOS URBANISTICOS DE LA UNIVERSIDAD NACIONAL DE TRUJILLO DISTRITO DE TRUJILLO, PROVINCIA TRUJILLO, DEPARTAMENTO LA LIBERTAD</t>
  </si>
  <si>
    <t>GESTIÓN INSTITUCIONAL EN EDUCACIÓN SUPERIOR UNIVERSITARIA</t>
  </si>
  <si>
    <t>MEJORAMIENTO DE LOS SERVICIOS EDUCATIVOS DE EBR PRIMARIA Y SECUNDARIA EN LA IE Nª 20799 - DANIEL ALCIDES CARRION DEL CP CHANCAYLLO DEL DISTRITO DE CHANCAY - PROVINCIA DE HUARAL - DEPARTAMENTO DE LIMA</t>
  </si>
  <si>
    <t>PARINACOCHAS</t>
  </si>
  <si>
    <t>CORACORA</t>
  </si>
  <si>
    <t>MEJORAMIENTO Y AMPLIACIÓN DEL SERVICIO EDUCATIVO DEL NIVEL PRIMARIO EN LA INSTITUCION EDUCATIVA N 24221 MONICA PIMENTEL VALDIVIA, DISTRITO DE CORA CORA, PROVINCIA DE PARINACOCHAS - AYACUCHO</t>
  </si>
  <si>
    <t>HUAROCONDO</t>
  </si>
  <si>
    <t>MEJORAMIENTO Y AMPLIACION DE LA CALIDAD DEL SERVICIO EDUCATIVO DE NIVEL SECUNDARIO DE LA I.E. JULIO C. BENAVENTE DIAZ DEL DISTRITO DE HUAROCONDO, PROVINCIA DE ANTA - CUSCO.</t>
  </si>
  <si>
    <t>POROY</t>
  </si>
  <si>
    <t>MEJORAMIENTO Y AMPLIACION DE LOS SERVICIOS DE SALUD DEL PUESTO DE SALUD DISTRITO DE POROY - PROVINCIA DE CUSCO - DEPARTAMENTO DE CUSCO.</t>
  </si>
  <si>
    <t>SANTA ANA</t>
  </si>
  <si>
    <t>MP LA CONVENCION</t>
  </si>
  <si>
    <t>MEJORAMIENTO DEL SERVICIO EDUCATIVO EN EL NIVEL PRIMARIO Y SECUNDARIO DE LA I.E. NRO 50236 SANTA ANA CIUDAD DE QUILLABAMBA, DISTRITO DE SANTA ANA, PROVINCIA DE LA CONVENCION - CUSCO</t>
  </si>
  <si>
    <t>TARICA</t>
  </si>
  <si>
    <t>MD TARICA</t>
  </si>
  <si>
    <t>MEJORAMIENTO Y AMPLIACION DEL SERVICIO DE TRANSITABILIDAD PEATONAL Y VEHICULAR DE LA AV. CENTRAL DE TARICÁ, TRAMO CRUCE TARICÁ – URB. LA ALBORADA – ESTADIO DE TARICA DEL DISTRITO DE TARICA - PROVINCIA DE HUARAZ - DEPARTAMENTO DE ANCASH</t>
  </si>
  <si>
    <t>BAGUA GRANDE</t>
  </si>
  <si>
    <t>MEJORAMIENTO DEL SERVICIO EDUCATIVO DE LA INSTITUCION EDUCATIVA ALONSO ALVARADO BAGUA GRANDE DEL DISTRITO DE BAGUA GRANDE - PROVINCIA DE UTCUBAMBA - DEPARTAMENTO DE AMAZONAS</t>
  </si>
  <si>
    <t>MEJORAMIENTO Y AMPLIACION DEL SERVICIO DE EDUCACION INICIAL, PRIMARIA Y SECUNDARIA EN LA I.E. ALEJANDRO CUSSIANOVICH VILLARAN DISTRITO DE BAGUA GRANDE - PROVINCIA DE UTCUBAMBA - DEPARTAMENTO DE AMAZONAS</t>
  </si>
  <si>
    <t>MEJORAMIENTO Y AMPLIACION DEL SERVICIO EDUCATIVO INTEGRAL EN EL NIVEL INICIAL, PRIMARIA Y SECUNDARIA DE LA I.E. ALBERTO ACOSTA HERRERA DEL C.P. IMACITA, PROVINVIA DE BAGUA - AMAZONAS</t>
  </si>
  <si>
    <t>MEJORAMIENTO Y AMPLIACION DE LOS SERVICIOS DE EDUCACION EN LA I.E LA INMACULADA - DISTRITO DE BAGUA - PROVINCIA DE BAGUA - DEPARTAMENTO DE AMAZONAS</t>
  </si>
  <si>
    <t>MEJORAMIENTO SERVICIO EDUCATIVO DEL NIVEL PRIMARIO Y SECUNDARIO DE LA INSTITUCION EDUCATIVA VIRGEN ASUNTA DE DISTRITO DE CHACHAPOYAS - PROVINCIA DE CHACHAPOYAS- DEPARTAMENTO DE AMAZONAS</t>
  </si>
  <si>
    <t>CREACION DEL SERVICIO DE TRANSITABILIDAD VIAL INTERURBANA EN EL CAMINO VECINAL NUEVO MUNDO-PUEBLO NUEVO Y EL PABELLON DEL CASERIO NUEVO MUNDO  DE CENTRO POBLADO NUEVO MUNDO DISTRITO DE BAGUA GRANDE DE LA PROVINCIA DE UTCUBAMBA DEL DEPARTAMENTO DE AMAZONAS</t>
  </si>
  <si>
    <t>RODRIGUEZ DE MENDOZA</t>
  </si>
  <si>
    <t>OMIA</t>
  </si>
  <si>
    <t>CREACION DEL SERVICIO DE TRANSITABILIDAD VIAL INTERURBANA ENTRE LAS LOCALIDADES DE LA PRIMAVERA Y EL PAUJIL DEL DISTRITO DE OMIA - PROVINCIA DE RODRIGUEZ DE MENDOZA - DEPARTAMENTO DE AMAZONAS</t>
  </si>
  <si>
    <t>CREACION DEL CAMINO VECINAL SAN CRISTOBAL - NUEVO PROGRESO - , EN LOS DISTRITOS DE BAGUA Y ARAMANGO DE LA  PROVINCIA DE BAGUA - DEPARTAMENTO DE AMAZONAS</t>
  </si>
  <si>
    <t>CREACION DE LA TROCHA CARROZABLE EN EL TRAMO LA UNUON Y LOS CASERÍOS GUAYABAMBA Y NUEVO CHICLAYO DEL DISTRITO DE CAJARURO - PROVINCIA DE UTCUBAMBA - DEPARTAMENTO DE AMAZONAS</t>
  </si>
  <si>
    <t>CONDORCANQUI</t>
  </si>
  <si>
    <t>EL CENEPA</t>
  </si>
  <si>
    <t>MEJORAMIENTO Y AMPLIACION DEL SERVICIO DE INFRAESTRUCTURA EDUCATIVA DE LA IESM MOISES MORENO ROMERO DEL CP HUAMPAMI DEL DISTRITO DE EL CENEPA - PROVINCIA DE CONDORCANQUI - DEPARTAMENTO DE AMAZONAS</t>
  </si>
  <si>
    <t>DOCUMENTO EQUIVALENTE</t>
  </si>
  <si>
    <t>ADQUISICION DE RESONADOR MAGNETICO; EN EL(LA) HOSPITAL REGIONAL VIRGEN DE FATIMA DISTRITO DE CHACHAPOYAS, PROVINCIA CHACHAPOYAS, DEPARTAMENTO AMAZONAS</t>
  </si>
  <si>
    <t>JAMALCA</t>
  </si>
  <si>
    <t>CREACION DE LOS SERVICIOS DE PROTECCIÓN EN RIBERAS DE RÍO VULNERABLES ANTE EL PELIGRO EN EL MARGEN DERECHO DEL RIO UTCUBAMBA EN EL CP PUERTO NARANJITO Y EL CASERIO ELSALAO   DISTRITO DE JAMALCA DE LA PROVINCIA DE UTCUBAMBA DEL DEPARTAMENTO DE AMAZONAS</t>
  </si>
  <si>
    <t>DEFENSAS RIBEREÑAS</t>
  </si>
  <si>
    <t>ADQUISICION DE CAMIONETA, MOTOCICLETA, OMNIBUS Y AMBULANCIA URBANA; EN EL(LA) LAS SIETE PROVINCIAS DE LA REGION AMAZONAS (CHACHAPOYAS, BAGUA, UTCUBAMBA, LUYA, BONGARA, RODRIGUEZ DE MENDOZA Y CONDORCANQUI) DISTRITO DE CHACHAPOYAS, PROVINCIA CHACHAPOYAS, DEPARTAMENTO AMAZONAS</t>
  </si>
  <si>
    <t>MEJORAMIENTO DEL SERVICIO DE EDUCATIVO PRIMARIA EN LA I.E. N° 16217 – EL MILAGRO, DISTRITO DE EL MILAGRO – UTCUBAMBA – AMAZONAS.</t>
  </si>
  <si>
    <t>JOSE LEONARDO ORTIZ</t>
  </si>
  <si>
    <t>MEJORAMIENTO DEL SERVICIO DE TRANSITABILIDAD VIAL INTERURBANA EN RUTA DEPARTAMENTAL LA-111 EN EL TRAMO CHICLAYO , FERREÑAFE DISTRITOS DE JOSE LEONARDO ORTIZ, FERREÑAFE DE LAS PROVINCIAS DE CHICLAYO, FERREÑAFE DEL DEPARTAMENTO DE LAMBAYEQUE</t>
  </si>
  <si>
    <t>MEJORAMIENTO DEL SERVICIO DE ATENCIÓN DE SALUD BÁSICOS  EN  LA  VICTORIA  SECTOR  I  -  LA  VICTORIA DISTRITO   DE   LA   VICTORIA   DE   LA   PROVINCIA   DE CHICLAYO DEL DEPARTAMENTO DE LAMBAYEQUE</t>
  </si>
  <si>
    <t>MOCHUMI</t>
  </si>
  <si>
    <t>MEJORAMIENTO DEL SERVICIO DE ATENCIÓN DE SALUD BÁSICOS   EN   MOCHUMI   -   MOCHUMI   DISTRITO   DE MOCHUMI   DE   LA   PROVINCIA   DE   LAMBAYEQUE   DE LAMBAYEQUE</t>
  </si>
  <si>
    <t>CREACION DEL SERVICIO DE MOVILIDAD URBANA EN  AV. JOSÉ EUFEMIO LORA Y LORA ENTRE LA AV.
AUGUSTO B. LEGUÍA Y AV. RAMIRO PRIALÉ DISTRITO DE JOSE	LEONARDO	ORTIZ	DE	LA	PROVINCIA	DE CHICLAYO DEL  DEPARTAMENTO DE LAMBAYEQUE</t>
  </si>
  <si>
    <t>CONSTRUCCION DE EDIFICIO DE LABORATORIO, AULA DE INNOVACION PEDAGOGICA, TALLER DE EDUCACIÓN PARA EL TRABAJO Y COBERTURA; EN EL(LA) I.E. SAN JOSE DISTRITO DE CHICLAYO, PROVINCIA CHICLAYO, DEPARTAMENTO LAMBAYEQUE</t>
  </si>
  <si>
    <t>CHONGOYAPE</t>
  </si>
  <si>
    <t>MEJORAMIENTO DEL SERVICIO DE PREVISION DE AGUA PARA RIEGO DEL SISTEMA HIDRAULICO MAYOR TINAJONES MEDIANTE LA INSTALACION DE SISTEMAS DE ELECTRIFICACION, AUTOMATIZACION Y TELECONTROL EN EL VALLE CHANCAY LAMBAYEQUE, DISTRITO DE CHONGOYAPE - PROVINCIA DE CHICLAYO - DEPARTAMENTO DE LAMBAYEQUE</t>
  </si>
  <si>
    <t>EJORAMIENTO DEL SERVICIO DE TRANSITABILIDAD VIAL INTERURBANA EN LA-112 EMP. LA-110 - CAPOTE - EMP. LA-111 , LA-112: EMP. LA-110 - CAPOTE - EMP. LA-111 DISTRITOS DE PICSI, JOSE LEONARDO ORTIZ DE LA PROVINCIA DE CHICLAYO DEL DEPARTAMENTO DE LAMBAYEQUE</t>
  </si>
  <si>
    <t>JESUS MARIA</t>
  </si>
  <si>
    <t>ADQUISICION DE VIDEOENDOSCOPIO, MAQUINA DE ANESTESIA, EQUIPO DE LITOTRIPCIA EXTRACORPOREA Y TOMOGRAFO AXIAL COMPUTARIZADO; ADEMÁS DE OTROS ACTIVOS EN EL(LA) LUIS ARIAS SCHEREIBER - HOSPITAL MILITAR CENTRAL DISTRITO DE JESUS MARIA, PROVINCIA LIMA, DEPARTAMENTO LIMA</t>
  </si>
  <si>
    <t>Perfil.                                        Expediente Técnico. 
Ejecución física. 
Supervisión.</t>
  </si>
  <si>
    <t>MAYNAS</t>
  </si>
  <si>
    <t>IQUITOS</t>
  </si>
  <si>
    <t>GR LORETO</t>
  </si>
  <si>
    <t>MEJORAMIENTO Y AMPLIACION DEL SERVICIO DE EDUCACION PRIMARIA Y SERVICIO DE EDUCACIÓN SECUNDARIA EN I.E. 60036 LUIS NAVARRO CAUPER, I.E. 60036 LUIS NAVARRO CAUPER DE CENTRO POBLADO MANACAMIRI DISTRITO DE IQUITOS DE LA PROVINCIA DE MAYNAS DEL DEPARTAMENTO DE LORETO</t>
  </si>
  <si>
    <t>EDUCACIÓN PRIMARIA Y SECUNDARIA</t>
  </si>
  <si>
    <t>MEJORAMIENTO DEL SERVICIO DE EDUCACIÓN INICIAL EN I.E.
529 SAN JOSE DISTRITO DE IQUITOS DE LA PROVINCIA DE
MAYNAS DEL DEPARTAMENTO DE LORETO</t>
  </si>
  <si>
    <t>MEJORAMIENTO DEL SERVICIO DE EDUCACIÓN INICIAL EN I.E. 405 DISTRITO DE SAN JUAN BAUTISTA DE LA PROVINCIA DE MAYNAS DEL DEPARTAMENTO DE LORETO</t>
  </si>
  <si>
    <t>PUNCHANA</t>
  </si>
  <si>
    <t>MEJORAMIENTO Y AMPLIACION DEL SERVICIO DE EDUCACIÒN BÀSICA REGULAR EN LA IEI Nª 329 MUNDO FELIZ, DISTRITO DE PUNCHANA - PROVINCIA DE MAYNAS - DEPARTAMENTO DE LORETO</t>
  </si>
  <si>
    <t>MEJORAMIENTO Y AMPLIACION DEL SERVICIO DE EDUCACIÓN INICIAL EN I.E. 597 DE CENTRO POBLADO SAN CIRILO DISTRITO DE SAN JUAN BAUTISTA DE LA PROVINCIA DE MAYNAS DEL DEPARTAMENTO DE LORETO</t>
  </si>
  <si>
    <t>ADQUISICIÓN DE VEHÍCULO, CAMIONETA, AMBULANCIA RURAL Y EQUIPO DE PROTECCIÓN PERSONAL PARA COMBATE DE INCENDIO ESTRUCTURAL; ADEMÁS DE OTROS ACTIVOS EN OCHO COMPAÑÍA DE BOMBEROS DISTRITO DE IQUITOS, PROVINCIA MAYNAS, DEPARTAMENTO LORETO</t>
  </si>
  <si>
    <t>GESTIÓN DE RIESGOS Y EMERGENCIAS</t>
  </si>
  <si>
    <t>ADQUISICION DE EQUIPAMIENTO DE LABORATORIO Y MOBILIARIO DE LABORATORIO; EN EL(LA) HOSPITAL REGIONAL DE LORETO "FELIPE SANTIAGO ARRIOLA IGLESIAS" DISTRITO DE PUNCHANA, PROVINCIA MAYNAS, DEPARTAMENTO LORETO</t>
  </si>
  <si>
    <t>MEJORAMIENTO DE LA CAPACIDAD OPERATIVA DEL POOL DE MAQUINARIA Y GESTION DE SERVICIOS DEL GOBIERNO REGIONAL DE LORETO PARA LA INTEGRACIÓN VIAL Y ATENCIÓN DE EMERGENCIAS EN 8 PROVINCIAS DEL DEPARTAMENTO DE LORETO</t>
  </si>
  <si>
    <t>NUEVO PROGRESO</t>
  </si>
  <si>
    <t>CREACION DEL SISTEMA AGUA POTABLE Y ALCANTARILLADO EN 11 LOCALIDADES DEL DISTRITO DE NUEVO PROGRESO - PROVINCIA DE TOCACHE - DEPARTAMENTO DE SAN MARTIN</t>
  </si>
  <si>
    <t>LAMAS</t>
  </si>
  <si>
    <t>BARRANQUITA</t>
  </si>
  <si>
    <t>CREACION DEL PUENTE CARROZABLE CAYNARACHI SOBRE EL RIO CAYNARACHI, EN LA LOCALIDAD DE SANTIAGO DE BORJA, DISTRITO DE BARRANQUITA, PROVINCIA DE LAMAS-DEPARTAMENTO DE SAN MARTIN</t>
  </si>
  <si>
    <t>MEJORAMIENTO Y AMPLIACION DE LOS SERVICIOS DE SALUD EN EL HOSPITAL II-E LAMAS DISTRITO DE LAMAS - PROVINCIA DE LAMAS - DEPARTAMENTO DE SAN MARTIN</t>
  </si>
  <si>
    <t>NUEVA CAJAMARCA</t>
  </si>
  <si>
    <t>MEJORAMIENTO Y AMPLIACION DE LOS SERVICIOS DE SALUD DEL HOSPITAL RURAL NUEVA CAJAMARCA DEL DISTRITO DE NUEVA CAJAMARCA - PROVINCIA DE RIOJA - DEPARTAMENTO DE SAN MARTIN</t>
  </si>
  <si>
    <t>CAMPANILLA</t>
  </si>
  <si>
    <t>MEJORAMIENTO Y AMPLIACION DEL SERVICIO EDUCATIVO DEL NIVEL PRIMARIA Y SECUNDARIA DE LA I.E. N° 0560 ISABEL FLORES DE OLIVA, ALTO CUÑUMBUZA DEL DISTRITO DE CAMPANILLA - PROVINCIA DE MARISCAL CACERES - DEPARTAMENTO DE SAN MARTIN</t>
  </si>
  <si>
    <t>RECUPERACION Y/O RESTAURACION DE LOS ECOSISTEMAS FORESTALES DE LAS MICROCUENCAS PUCAYACU, YACUSISA, BIJAHUILLO, OJOS, UPIANILLO DEL DISTRITO DE SAUCE - PROVINCIA DE SAN MARTIN - DEPARTAMENTO DE SAN MARTIN</t>
  </si>
  <si>
    <t>SORITOR</t>
  </si>
  <si>
    <t>RECUPERACION DEL ECOSISTEMA DEGRADADO EN LA MICROCUENCA URCUYACU SORITOR, SAN MARCOS Y BELLAVISTA DEL DISTRITO DE SORITOR - PROVINCIA DE MOYOBAMBA - DEPARTAMENTO DE SAN MARTIN</t>
  </si>
  <si>
    <t>MEJORAMIENTO Y AMPLIACION DE LOS SERVICIOS DE SALUD DEL ESTABLECIMIENTO DE SALUD SAUCE DEL DISTRITO DE SAUCE - PROVINCIA DE SAN MARTIN - DEPARTAMENTO DE SAN MARTIN</t>
  </si>
  <si>
    <t>CREACION DEL PUENTE CARROZABLE NUEVA CAJAMARCA SOBRE EL RIO YURACYACU, EN JIRON HUALLAGA, DISTRITO DE NUEVA CAJAMARCA, PROVINCIA DE RIOJA-DEPARTAMENTO DE SAN MARTIN</t>
  </si>
  <si>
    <t>EL DORADO</t>
  </si>
  <si>
    <t>SAN JOSE DE SISA</t>
  </si>
  <si>
    <t>CREACION DEL PUENTE CARROZABLE SISA SOBRE EL RIO SISA, EN EL JIRON MIGUEL GRAU, DISTRITO DE SAN JOSE DE SISA, PROVINCIA EL DORADO-DEPARTAMENTO DE SAN MARTIN</t>
  </si>
  <si>
    <t>Universidad Nacional de Tumbes</t>
  </si>
  <si>
    <t>MEJORAMIENTO DEL SERVICIO DE GESTION INSTITUCIONAL EN EL COMEDOR UNIVERSITARIO DE LA UNIVERSIDAD NACIONAL DE TUMBES – PROVINCIA DE TUMBES – DEPARTAMENTO DE TUMBES.</t>
  </si>
  <si>
    <t>CHULUCANAS</t>
  </si>
  <si>
    <t>MINEDU</t>
  </si>
  <si>
    <t>MEJORAMIENTO DE LA OFERTA DEL SERVICIO EDUCATIVO DE LA INSTITUCIÓN EDUCATIVA MANUEL GONZÁLES PRADA – SOL SOL – DISTRITO DE CHULUCANAS, PROVINCIA DE MORROPÓN, REGIÓN PIURA</t>
  </si>
  <si>
    <t>INFRAESTRUCTURA EDUCATIVA</t>
  </si>
  <si>
    <t>MEJORAMIENTO DEL SERVICIO DE EDUCACIÓN BÁSICA ESPECIAL DEL CEBE JERUSALÉN, DISTRITO DE PUENTE PIEDRA, PROVINCIA Y DEPARTAMENTO DE LIMA</t>
  </si>
  <si>
    <t>CHORRILLOS</t>
  </si>
  <si>
    <t>AMPLIACION DEL SERVICIO EDUCATIVO DE NIVEL INICIAL ESCOLARIZADO EN LA I.E N 7034 ENRIQUE NERINI COLLAZOS, EN EL DISTRITO DE CHORRILLOS, PROVINCIA Y DEPARTAMENTO DE LIMA</t>
  </si>
  <si>
    <t>CHAUPIMARCA</t>
  </si>
  <si>
    <t>MEJORAMIENTO DEL SERVICIO DE EDUCACIÓN SECUNDARIA EN I.E. 03 ANTENOR RIZO PATRÓN LEQUERICA DISTRITO DE CHAUPIMARCA DE LA PROVINCIA DE PASCO DEL DEPARTAMENTO DE PASCO</t>
  </si>
  <si>
    <t>REPOSICIÓN DE MOBILIARIO DE AULAS Y ESPACIOS COMPLEMENTARIOS DE INICIAL, PRIMARIA Y SECUNDARIA EN 32 INSTITUCIONES EDUCATIVAS EN LA REGIÓN PUNO</t>
  </si>
  <si>
    <t>MOBILIARIO</t>
  </si>
  <si>
    <t>REPOSICIÓN DE MOBILIARIO DE AULAS Y ESPACIOS COMPLEMENTARIOS DE INICIAL, PRIMARIA Y SECUNDARIA EN 20 INSTITUCIONES EDUCATIVAS EN LA REGIÓN LORETO</t>
  </si>
  <si>
    <t>REPOSICIÓN DE MOBILIARIO DE AULAS Y ESPACIOS COMPLEMENTARIOS DE INICIAL, PRIMARIA Y SECUNDARIA EN 32 INSTITUCIONES EDUCATIVAS EN LA REGIÓN HUANCAVELICA</t>
  </si>
  <si>
    <t>REPOSICIÓN DE MOBILIARIO DE AULAS Y ESPACIOS COMPLEMENTARIOS DE INICIAL, PRIMARIA Y SECUNDARIA EN 21 INSTITUCIONES EDUCATIVAS EN LA REGIÓN AYACUCHO</t>
  </si>
  <si>
    <t>REPOSICIÓN DE EQUIPAMIENTO Y MOBILIARIO DE AULAS Y ESPACIOS COMPLEMENTARIOS EN LAS 10 LOCALES EDUCATIVOS DE LAS INSTITUCIONES EDUCATIVAS DE FE Y ALEGRÍA EN LAS REGIONES DE CUSCO, ICA, HUÁNUCO Y LIMA METROPOLITANA</t>
  </si>
  <si>
    <t>MOBILIARIO Y EQUIPAMIENTO</t>
  </si>
  <si>
    <t>Ejecución física
Supervisión
Liquidación</t>
  </si>
  <si>
    <t>CREACION DEL SERVICIO EDUCATIVO ESPECIALIZADO PARA ALUMNOS DE SEGUNDO GRADO DE SECUNDARIA DE EDUCACION BASICA REGULAR CON ALTO DESEMPEÑO ACADEMICO DE LA REGION LAMBAYEQUE</t>
  </si>
  <si>
    <t>ATE</t>
  </si>
  <si>
    <t>MEJORAMIENTO DE LA PRESTACIÓN DE SERVICIO EDUCATIVO NIVEL PRIMARIA Y SECUNDARIA EN LA IE N0026 AICHI NAGOYA, DISTRITO DE ATE- LIMA - LIMA</t>
  </si>
  <si>
    <t>MD MAGDALENA</t>
  </si>
  <si>
    <t>MEJORAMIENTO Y AMPLIACIÓN DEL SERVICIO DE LIMPIEZA PÚBLICA EN LA PLANTA DE TRATAMIENTO DE RESIDUOS SÓLIDOS DEL DISTRITO DE MAGDALENA DE LA PROVINCIA DE CAJAMARCA DEL DEPARTAMENTO DE CAJAMARCA</t>
  </si>
  <si>
    <t>MP SAN ROMÁN</t>
  </si>
  <si>
    <t>MEJORAMIENTO DEL SERVICIO EDUCATIVO DEL NIVEL SECUNDARIA DE LA I.E. SAN MARTIN DE LA CIUDAD DE JULIACA DEL DISTRITO DE JULIACA - PROVINCIA DE SAN ROMAN - DEPARTAMENTO DE PUNO</t>
  </si>
  <si>
    <t>CREACION DE LOS SERVICIOS CULTURALES PARA LA PARTICIPACIÓN DE LA POBLACIÓN EN LAS INDUSTRIAS CULTURALES Y LAS ARTES EN LA CASA DEL ARTESANO DISTRITO DE JULIACA DE LA PROVINCIA DE SAN ROMAN DEL DEPARTAMENTO DE PUNO</t>
  </si>
  <si>
    <t>FORMULACIÓN, ELABORACIÓN DE EXPEDIENTE TÉCNICO Y EJECUCIÓN FÍSICA</t>
  </si>
  <si>
    <t>MEJORAMIENTO DEL SERVICIO DE MOVILIDAD URBANA EN AVENIDA PROLONGACION SAN MARTIN TRAMOS (JIRON. 23 DE FEBRERO, JIRON SANTA LUCIA) DISTRITO DE JULIACA DE LA PROVINCIA DE SAN ROMAN DEL DEPARTAMENTO DE PUNO</t>
  </si>
  <si>
    <t>MIRAFLORES</t>
  </si>
  <si>
    <t>SUPERINTENDENCIA DE MERCADO DE VALORES – MEF</t>
  </si>
  <si>
    <t>MEJORAMIENTO DE LOS SERVICIOS DE PROMOCION, SUPERVISION Y REGULACION DEL MERCADO DE VALORES DE LA SMV EN EL DISTRITO DE MIRAFLORES, PROVINCIA Y REGION DE LIMA METROPOLITANA</t>
  </si>
  <si>
    <t>ADMINISTRACIÓN Y PLANEAMIENTO</t>
  </si>
  <si>
    <t>EDIFICACIONES PÚBLICAS</t>
  </si>
  <si>
    <t>CHOTA</t>
  </si>
  <si>
    <t>MP CHOTA</t>
  </si>
  <si>
    <t>MEJORAMIENTO DEL SERVICIO EDUCATIVO DEL NIVEL INICIAL Y PRIMARIA DE LA I.E. N° 307 Y N° 10410 DEL CENTRO POBLADO DE CHAUPELANCHE DEL DISTRITO DE CHOTA - PROVINCIA DE CHOTA - DEPARTAMENTO DE CAJAMARCA</t>
  </si>
  <si>
    <t>CELENDIN</t>
  </si>
  <si>
    <t>CORTEGANA</t>
  </si>
  <si>
    <t>MD CORTEGANA</t>
  </si>
  <si>
    <t xml:space="preserve">CREACIÓN DE CAMPO DEPORTIVO DEL CENTRO POBLADO YAGÉN – DISTRITO DE CORTEGANA – PROV. CELENDÍN – DPTO CAJAMARCA </t>
  </si>
  <si>
    <t xml:space="preserve">CREACIÓN DE CAMPO DEPORTIVO DEL CASERÍO SAN MIGUEL – DISTRITO DE CORTEGANA – PROV. CELENDÍN – DPTO CAJAMARCA </t>
  </si>
  <si>
    <t>MEJORAMIENTO DEL SERVICIO DE TRANSITABILIDAD VÍAL INTERURBANA EN LA ADQUISICIÓN DE MOTONIVELADORA Y RODILLO, PARA EL MANTENIMIENTO DE VÍAS VECINALES, DE LAS LOCALIDADES DEL DISTRITO DE CORTEGANA – PROV. CELENDÍN – DPTO CAJAMARCA.</t>
  </si>
  <si>
    <t xml:space="preserve">CREACIÓN DE CAMPO DEPORTIVO DEL CENTRO POBLADO CANDEN – DISTRITO DE CORTEGANA – PROV. CELENDÍN – DPTO CAJAMARCA </t>
  </si>
  <si>
    <t>Elaboración de Expediente Técnico. Ejecución Física.</t>
  </si>
  <si>
    <t>PICHARI</t>
  </si>
  <si>
    <t>MD PICHARI</t>
  </si>
  <si>
    <t>MEJORAMIENTO Y AMPLIACION DEL SERVICIO EDUCATIVO DEL NIVEL SECUNDARIA DE LA I.E. N° 38392 JOSE MARIA ARGUEDAS DEL CENTRO POBLADO DE PICHARI COLONOS DEL DISTRITO DE PICHARI - PROVINCIA DE LA CONVENCION - DEPARTAMENTO DE CUSCO</t>
  </si>
  <si>
    <t xml:space="preserve">EDUCACIÓN SECUNDARIA </t>
  </si>
  <si>
    <t>Ejecución Física.</t>
  </si>
  <si>
    <t>CREACION DEL SERVICIO DE MOVILIDAD URBANA EN LAS VIAS LOCALES DEL SECTOR 1 DE LA ASOCIACION LOS BALNEARIOS EN EL CENTRO POBLADO DE PICHARI COLONOS DEL DISTRITO DE PICHARI - PROVINCIA DE LA CONVENCION - DEPARTAMENTO DE CUSCO</t>
  </si>
  <si>
    <t>CREACION DEL SERVICIO DE MOVILIDAD URBANA EN AV. EJERCITO TRAMO CCATUN RUMI - UNION AMERICA DEL CENTRO POBLADO DE CCATUN RUMI, DISTRITO DE PICHARI DE LA PROVINCIA DE LA CONVENCION DEL DEPARTAMENTO DE CUSCO</t>
  </si>
  <si>
    <t>CREACION DEL SERVICIO DE MOVILIDAD URBANA EN LAS VIAS LOCALES DEL AREA URBANA DE TAMBO DEL ENE EN EL CENTRO POBLADO DE TAMBO DEL ENE DEL DISTRITO DE PICHARI-PROVICNIA DE LA CONVENCION-DEPARTAMENTO DE CUSCO.</t>
  </si>
  <si>
    <t>Ejecución Física. Supervisión.</t>
  </si>
  <si>
    <t>CREACION DEL SERVICIO COMPLEMENTARIO AL TRANSPORTE TERRESTRE EN TERMINAL TERRESTRE DE LA CIUDAD DE PICHARI DEL DISTRITO DE PICHARI DE LA PROVINCIA DE LA CONVENCIÓN DEL DEPARTAMENTO DE CUSCO</t>
  </si>
  <si>
    <t>TERMINALES TERRESTRES</t>
  </si>
  <si>
    <t>MEJORAMIENTO DEL SERVICIO DE MOVILIDAD URBANA EN LA AVENIDA BAMBAMARCA, DISTRITO DE CHOTA DE LA PROVINCIA DE CHOTA DEL DEPARTAMENTO DE CAJAMARCA</t>
  </si>
  <si>
    <t>CHIMBOTE</t>
  </si>
  <si>
    <t>MP SANTA</t>
  </si>
  <si>
    <t>MEJORAMIENTO DEL SERVICIO DE MOVILIDAD URBANA EN AVENIDA MOQUEGUA DESDE LA AVENIDA COSTANERA HASTA LA AVENIDA PERU DISTRITO DE CHIMBOTE DE LA PROVINCIA DE SANTA DEL DEPARTAMENTO DE ANCASH</t>
  </si>
  <si>
    <t>Elaboración de Expediente Técnico. Ejecución Física. Supervisión.</t>
  </si>
  <si>
    <t>MEJORAMIENTO Y AMPLIACION DEL SERVICIO DE MOVILIDAD URBANA EN AVENIDA HUANUCO DESDE LA AVENIDA COSTANERA HASTA LA PROLONGACION LOS PESCADORES DISTRITO DE CHIMBOTE DE LA PROVINCIA DE SANTA DEL DEPARTAMENTO DE ANCASH</t>
  </si>
  <si>
    <t>CREACION DEL CAMAL MUNICIPAL EN EL C.P. CAMBIO PUENTE DISTRITO DE CHIMBOTE - PROVINCIA DE SANTA - DEPARTAMENTO DE ANCASH</t>
  </si>
  <si>
    <t>MEJORAMIENTO DEL SERVICIO DE TRANSITABILIDAD VEHICULAR Y PEATONAL DE LA AV. COSTANERA, TRAMO JR. TUMBES HASTA JR. 28 DE JULIO EN EL P.J MIRAMAR BAJO, DISTRITO DE CHIMBOTE - PROVINCIA DE SANTA - DEPARTAMENTO DE ANCASH</t>
  </si>
  <si>
    <t>Elaboración de Expediente Técnico. 
Ejecución Física. 
Supervisión.</t>
  </si>
  <si>
    <t>PARIÑAS</t>
  </si>
  <si>
    <t>MEJORAMIENTO DE LOS SERVICIOS EDUCATIVOS DEL NIVEL INICIAL,PRIMARIA Y SECUNDARIA DE LA INSTITUCION EDUCATIVA EMBLEMÁTICA N° 15513 UBICADO EN EL DISTRITO DE DISTRITO DE PARIÑAS - PROVINCIA DE TALARA - DEPARTAMENTO DE PIURA</t>
  </si>
  <si>
    <t>Actualización y/o formulación del estudio de preinversión.</t>
  </si>
  <si>
    <t xml:space="preserve">SATIPO </t>
  </si>
  <si>
    <t>COVIRIALI </t>
  </si>
  <si>
    <t>MD COVIRIALI</t>
  </si>
  <si>
    <t>MEJORAMIENTO DEL SERVICIOS DE ESPACIOS PÚBLICOS URBANOS EN PLAZA CÍVICA DE CENTRO POBLADO SAN PEDRO DISTRITO DE COVIRIALI DE LA PROVINCIA DE SATIPO DEL DEPARTAMENTO DE JUNIN</t>
  </si>
  <si>
    <t>ESPACIOS PÚBLICOS PARA EL ESPARCIMIENTO Y RECREACIÓN</t>
  </si>
  <si>
    <t>MEJORAMIENTO DEL SERVICIO DE DEFENSA PÚBLICA Y ACCESO A LA JUSTICIA EN LA SEDE DE YURIMAGUAS DE ALTO AMAZONAS - LORETO</t>
  </si>
  <si>
    <t>No corresponde</t>
  </si>
  <si>
    <t>Formulación y Evaluación
Expediente Técnico. 
Ejecución física.</t>
  </si>
  <si>
    <t>UNSAAC</t>
  </si>
  <si>
    <t>MEJORAMIENTO Y AMPLIACION DE LOS SERVICIOS DE SISTEMAS DE INFORMACION Y COMUNICACION EN LA SEDE CENTRAL DE LA UNSAAC, DISTRITO DE CUSCO - PROVINCIA DE CUSCO - DEPARTAMENTO DE CUSCO</t>
  </si>
  <si>
    <t>MEJORAMIENTO DEL SERVICIO DE FORMACIÓN PROFESIONAL A NIVEL DE PREGRADO DE LAS ESCUELAS PROFESIONALES DE INGENIERÍA QUÍMICA E INGENIERÍA PETROQUÍMICA DE LA UNSAAC, DISTRITO DE CUSCO - PROVINCIA DE CUSCO - DEPARTAMENTO DE CUSCO</t>
  </si>
  <si>
    <t>MEJORAMIENTO DEL SERVICIO DE FORMACIÓN DE PREGRADO EN EDUCACIÓN SUPERIOR UNIVERSITARIA EN LA ESCUELA PROFESIONAL DE MEDICINA HUMANA DE LA UNIVERSIDAD NACIONAL DE SAN ANTONIO ABAD DEL CUSCO DISTRITO DE CUSCO DE LA PROVINCIA DE CUSCO DEL DEPARTAMENTO DE CUSCO</t>
  </si>
  <si>
    <t>MEJORAMIENTO DEL SERVICIO DE FORMACIÓN DE PREGRADO EN EDUCACIÓN SUPERIOR UNIVERSITARIA EN LA ESCUELA PROFESIONAL DE INGENIERÍA ELÉCTRICA DE LA UNIVERSIDAD NACIONAL DE SAN ANTONIO ABAD DEL CUSCO DISTRITO DE CUSCO DE LA PROVINCIA DE CUSCO DEL DEPARTAMENTO DE CUSCO</t>
  </si>
  <si>
    <t>MEJORAMIENTO DEL SERVICIO DE EXTENSIÓN CULTURAL, PROYECCIÓN SOCIAL Y EDUCACIÓN CONTINUA EN EDUCACIÓN SUPERIOR UNIVERSITARIA. EN LA UNIDAD DE PROYECCIÓN SOCIAL Y EXTENSIÓN CULTURAL - CASA ARONES DE LA DIRECCIÓN DE RESPONSABILIDAD SOCIAL UNIVERSITARIA DE LA UNIVERSIDAD NACIONAL DE SAN ANTONIO ABAD DEL CUSCO, DISTRITO DE CUSCO DE LA PROVINCIA DE CUSCO DEL DEPARTAMENTO DE CUSCO</t>
  </si>
  <si>
    <t>EXTENSIÓN CULTURAL, PROYECCIÓN SOCIAL Y EDUCACIÓN CONTINUA</t>
  </si>
  <si>
    <t>OLLANTAYTAMBO</t>
  </si>
  <si>
    <t>MD OLLANTAYTAMBO</t>
  </si>
  <si>
    <t>MEJORAMIENTO Y AMPLIACION DEL SERVICIO DE EDUCACIÓN INICIAL Y SERVICIO DE EDUCACION PRIMARIA EN I.E. 1309 , I.E. 50583 DE CENTRO POBLADO OLLANTAYTAMBO DISTRITO DE OLLANTAYTAMBO DE LA PROVINCIA DE URUBAMBA DEL DEPARTAMENTO DE CUSCO</t>
  </si>
  <si>
    <r>
      <rPr>
        <b/>
        <sz val="9"/>
        <color theme="1"/>
        <rFont val="Aptos Narrow"/>
        <family val="2"/>
        <scheme val="minor"/>
      </rPr>
      <t>Fuente:</t>
    </r>
    <r>
      <rPr>
        <sz val="9"/>
        <color theme="1"/>
        <rFont val="Aptos Narrow"/>
        <family val="2"/>
        <scheme val="minor"/>
      </rPr>
      <t xml:space="preserve"> Proinversion</t>
    </r>
  </si>
  <si>
    <r>
      <rPr>
        <b/>
        <sz val="9"/>
        <color theme="1"/>
        <rFont val="Aptos Narrow"/>
        <family val="2"/>
        <scheme val="minor"/>
      </rPr>
      <t>Elaboración:</t>
    </r>
    <r>
      <rPr>
        <sz val="9"/>
        <color theme="1"/>
        <rFont val="Aptos Narrow"/>
        <family val="2"/>
        <scheme val="minor"/>
      </rPr>
      <t xml:space="preserve"> Dirección de Inversiones Descentralizadas</t>
    </r>
  </si>
  <si>
    <t>Etiquetas de fila</t>
  </si>
  <si>
    <t>Suma de MONTO DE INVERSIÓN REFERENCIAL</t>
  </si>
  <si>
    <t>PLANEAMIENTO Y GESTIÓN</t>
  </si>
  <si>
    <t>Otros</t>
  </si>
  <si>
    <t>Total general</t>
  </si>
  <si>
    <t>Cuenta de NOMBRE DEL PROYECTO</t>
  </si>
  <si>
    <t xml:space="preserve">RANGOS </t>
  </si>
  <si>
    <t>N° PROYECTOS</t>
  </si>
  <si>
    <t>MEJORAMIENTO DEL SERVICIO DE FORMACION  DE PREGRADO EN EDUCACION  EN EDUCACION SUPERIOR UNIVERSITARIA EN LA ESCUELA PROFESIONAL DE INGENIERÍA  MECANICA ELECTRICA Y ESCUELA PROFESIONAL DE ELECTRÓNICA DISTRITO DE ICA DE LA PROVINCIA DE ICA DEL DEPARTAMENTO DE ICA</t>
  </si>
  <si>
    <t xml:space="preserve">UNT </t>
  </si>
  <si>
    <t>CREACION DEL SERVICIO DE PROVISIÓN DE AGUA PARA RIEGO EN LOS SECOTRES DE POLLAN, VISTA HERMONAS Y ASUNCIÓN DEL   DISTRITO DE ASUNCION DE LA PROVINCIA DE CHACHAPOYAS DEL DEPARTAMENTO DE AMAZONAS</t>
  </si>
  <si>
    <t>MD TARICÁ</t>
  </si>
  <si>
    <t>UNT</t>
  </si>
  <si>
    <t>ÚLTIMO NIVEL DE ESTUDIO</t>
  </si>
  <si>
    <t>MONTO DE INVERSIÓN M</t>
  </si>
  <si>
    <t>MP HUARAZ</t>
  </si>
  <si>
    <t>CREACION DEL SERVICIO DE MOVILIDAD URBANA EN LA AV. CONFRATERNIDAD INTERNACIONAL SUR (ENTRE EL JR CABANA Y LA AV. PEDRO PABLO ATUSPARIA) DISTRITO DE HUARAZ DE LA PROVINCIA DE HUARAZ DEL DEPARTAMENTO DE ANCASH</t>
  </si>
  <si>
    <t>RENOVACION DE PISTA Y VEREDA; EN EL(LA) AV. CONFRATERNIDAD INTERNACIONAL OESTE ENTRE LAS INTERSECCIONES DE LA AV. FRANCISCO BOLOGNESI Y AV. PEDRO PABLO VILLON DEL DISTRITO DE HUARAZ, PROVINCIA HUARAZ, DEPARTAMENTO ANCASH</t>
  </si>
  <si>
    <t>RENOVACION DE PISTA Y VEREDA; EN EL(LA) AV. CONFRATERNIDAD INTERNACIONAL ESTE ENTRE LAS INTERSECCIONES DE LA AV. ANTONIO RAYMONDI Y PJ CABANA DISTRITO DE HUARAZ, PROVINCIA HUARAZ, DEPARTAMENTO ANCASH</t>
  </si>
  <si>
    <t>MEJORAMIENTO DE LOS SERVICIOS OPERATIVOS O MISIONALES INSTITUCIONALES EN LA MUNICIPALIDAD PROVINCIAL DE HUARAZ, DEPARTAMENTO DE ANCASH</t>
  </si>
  <si>
    <t>PLANEAMIENTO</t>
  </si>
  <si>
    <t>INFRAESTRUCTURA</t>
  </si>
  <si>
    <t>Ejecución física. 
Supervisión.</t>
  </si>
  <si>
    <t>Estudio de preinversión, expediente técnico, Ejecución física, Supervisión.</t>
  </si>
  <si>
    <t>MEJORAMIENTO Y AMPLIACION DE LOS SERVICIOS OPERATIVOS O MISIONALES INSTITUCIONALES EN EL PALACIO MUNICIPAL DEL DISTRITO DE INDEPENDENCIA DE LA PROVINCIA DE HUARAZ DEL DEPARTAMENTO DE ANCASH</t>
  </si>
  <si>
    <t>ET + Ejecución + Supervisión</t>
  </si>
  <si>
    <t>NIVEL DE GOBIERNO</t>
  </si>
  <si>
    <t>--</t>
  </si>
  <si>
    <t>MEJORAMIENTO Y AMPLIACION DEL SERVICIO DE AGUA POTABLE URBANO Y MEJORAMIENTO Y AMPLIACION DEL SERVICIO DE ALCANTARILLADO EN EL CASCO URBANO DEL DISTRITO DE CHUGUR DE LA PROVINCIA DE HUALGAYOC DEL DEPARTAMENTO DE CAJAMARCA</t>
  </si>
  <si>
    <t>CHUGUR</t>
  </si>
  <si>
    <t>MD CHUGUR</t>
  </si>
  <si>
    <t>HUALGAYOC</t>
  </si>
  <si>
    <t xml:space="preserve">ELABORACIÓN DE EXPEDIENTE TÉCNICO 
EJECUCIÓN FÍSICA DE OBRA
FINANCIAMIENTO DE LA SUPERVISIÓN </t>
  </si>
  <si>
    <t>MEJORAMIENTO DEL SERVICIO DE AGUA POTABLE RURAL EN EL SISTEMA DE AGUA POTABLE DE LA LOCALIDAD DE TICAPAMPA DISTRITO DE TICAPAMPA DE LA PROVINCIA DE RECUAY DEL DEPARTAMENTO DE ANCASH</t>
  </si>
  <si>
    <t>TICAPAMPA</t>
  </si>
  <si>
    <t>MD TICAPAMPA</t>
  </si>
  <si>
    <t>ENTIDAD</t>
  </si>
  <si>
    <t>MEJORAMIENTO DEL SISTEMA DE CONDUCCIÓN Y DISTRIBUCIÓN DE AGUA DE LAS SECCIONES DE RIEGO N01, N02, N 03, N04, PALLATA, TOTORA, CATARINE Y SECCION LA ESPERANZA DEL COMITÉ DE RIEGO SANTA CRUZ EN EL DISTRITO DE CANDARAVE, PROVINCIA DE CANDARAVE - TACNA</t>
  </si>
  <si>
    <t>MEJORAMIENTO Y AMPLIACION DEL SERVICIO DE AGUA POTABLE RURAL Y MEJORAMIENTO Y AMPLIACION DEL SERVICIO DE ALCANTARILLADO U OTRAS FORMAS DE DISPOSICIÓN SANITARIA DE EXCRETAS EN LAS LOCALIDADES DE QUILAHUANI, PALLATA Y ARICOTA   DISTRITO DE QUILAHUANI DE LA PROVINCIA DE CANDARAVE DEL DEPARTAMENTO DE TACNA</t>
  </si>
  <si>
    <t>MEJORAMIENTO DEL SERVICIO DE AGUA POTABLE RURAL EN LOS SISTEMAS DE AGUA POTABLE Y ALCANTARILLADO EN LA LOCALIDAD DE HUANUARA DISTRITO DE HUANUARA DE LA PROVINCIA DE CANDARAVE DEL DEPARTAMENTO DE TACNA</t>
  </si>
  <si>
    <t>MEJORAMIENTO Y AMPLIACION DEL SERVICIO DE PROVISIÓN DE AGUA PARA RIEGO EN SISTEMA DE CONDUCCION Y ALMACENAMIENTO DEL CANAL TRONCAL 1   DISTRITO DE CURIBAYA DE LA PROVINCIA DE CANDARAVE DEL DEPARTAMENTO DE TACNA</t>
  </si>
  <si>
    <t>MEJORAMIENTO Y AMPLIACION DEL SERVICIO DE AGUA POTABLE Y SANEAMIENTO  DISTRITO DE CANDARAVE - PROVINCIA DE CANDARAVE - DEPARTAMENTO DE TACNA</t>
  </si>
  <si>
    <t>MEJORAMIENTO Y AMPLIACION DEL SERVICIO DE EDUCACIÓN SECUNDARIA EN I.E. 50814 DISTRITO DE SAN JERONIMO DE LA PROVINCIA DE CUSCO DEL DEPARTAMENTO DE CUSCO</t>
  </si>
  <si>
    <t>MEJORAMIENTO DEL SERVICIOS DE ESPACIOS PÚBLICOS URBANOS EN LA PLAZA DE ARMAS DEL DISTRITO DE LAMAY DE LA PROVINCIA DE CALCA DEL DEPARTAMENTO DE CUSCO</t>
  </si>
  <si>
    <t>MEJORAMIENTO DEL SERVICIO DE AGUA POTABLE Y ALCANTARILLADO EN LOS C.P. YARABAMBA, CALACALA, ANCOCALA Y CAIRANI, DISTRITO DE CAIRANI - CANDARAVE - TACNA</t>
  </si>
  <si>
    <t>MEJORAMIENTO DEL SERVICIO DE PROVISIÓN DE AGUA PARA RIEGO EN LAS SECCIONES DE RIEGO AMACHUMAÑA Y  TAZABAYA DEL   DISTRITO DE CANDARAVE DE LA PROVINCIA DE CANDARAVE DEL DEPARTAMENTO DE TACNA</t>
  </si>
  <si>
    <t>MEJORAMIENTO DEL SERVICIO DE ALCANTARILLADO U OTRAS FORMAS DE DISPOSICIÓN SANITARIA DE EXCRETAS EN EL SISTEMA DE DESAGUE Y PLANTA DE TRATAMIENTO DE AGUAS RESIDUALES EN LA LOCALIDADES DE TOTORA Y MULLINI DEL   DISTRITO DE CANDARAVE DE LA PROVINCIA DE CANDARAVE DEL DEPARTAMENTO DE TACNA</t>
  </si>
  <si>
    <t>MEJORAMIENTO DEL SERVICIO DE AGUA POTABLE RURAL Y MEJORAMIENTO DEL SERVICIO DE ALCANTARILLADO U OTRAS FORMAS DE DISPOSICIÓN SANITARIA DE EXCRETAS EN LOCALIDAD DEL ANEXO DE YUCAMANI DEL   DISTRITO DE CANDARAVE DE LA PROVINCIA DE CANDARAVE DEL DEPARTAMENTO DE TACNA</t>
  </si>
  <si>
    <t>MEJORAMIENTO DEL SERVICIO DE ALCANTARILLADO U OTRAS FORMAS DE DISPOSICIÓN SANITARIA DE EXCRETAS EN EL SISTEMA DE DESAGUE Y PLANTA DE  TRATAMIENTO DE AGUAS RESIDUALES EN LA  LOCALIDAD DEL ANEXO DE PATAPATANI   DISTRITO DE CANDARAVE DE LA PROVINCIA DE CANDARAVE DEL DEPARTAMENTO DE TACNA</t>
  </si>
  <si>
    <t>MEJORAMIENTO DEL SISTEMA DE TRATAMIENTO DE AGUAS RESIDUALES DEL CENTRO POBLADO DE CURIBAYA DEL DISTRITO DE CURIBAYA - PROVINCIA DE CANDARAVE - DEPARTAMENTO DE TACNA</t>
  </si>
  <si>
    <t>MEJORAMIENTO Y AMPLIACION DEL SERVICIO DE ATENCIÓN DE SALUD BÁSICOS EN BELLAVISTA  DE CENTRO POBLADO LA ESPERANZA DISTRITO DE LA ESPERANZA DE LA PROVINCIA DE TRUJILLO DEL DEPARTAMENTO DE LA LIBERTAD</t>
  </si>
  <si>
    <t>MEJORAMIENTO DEL SERVICIO COMPLEMENTARIO AL TRANSPORTE TERRESTRE EN TERMINAL TERRESTRE DE CENTRO POBLADO CHULUCANAS DISTRITO DE CHULUCANAS DE LA PROVINCIA DE MORROPON DEL DEPARTAMENTO DE PIURA</t>
  </si>
  <si>
    <t>CREACION DEL SERVICIOS DE ESPACIOS PUBLICOS URBANOS Y SERVICIO VIAL URBANO DESDE EL CEMENTERIO LA INMACULADA HASTA LA INTERSECCION DE CALLE AYACUCHO CON AVENIDA B, DISTRITO DE PARIÑAS - PROVINCIA DE TALARA - DEPARTAMENTO DE PIURA</t>
  </si>
  <si>
    <t>MEJORAMIENTO DEL SERVICIO DE MOVILIDAD URBANA EN LA AVENIDA LOS ALGARROBOS, DE LOS DISTRITOS DE PIURA Y DISTRITO DE VEINTISEIS DE OCTUBRE DE LA PROVINCIA DE PIURA DEL DEPARTAMENTO DE PIURA</t>
  </si>
  <si>
    <t>MEJORAMIENTO Y AMPLIACION DEL SERVICIO DE ATENCIÓN DE SALUD BÁSICOS EN MANUEL AREVALO  DE CENTRO POBLADO LA ESPERANZA DISTRITO DE LA ESPERANZA DE LA PROVINCIA DE TRUJILLO DEL DEPARTAMENTO DE LA LIBERTAD</t>
  </si>
  <si>
    <t>MEJORAMIENTO DE LOS SERVICIOS EDUCATIVOS EN LA I.E N° 80822 SANTA MARÍA DE LA ESPERANZA EN LA MZ. 18, LT. 1 EN EL SECTOR JERUSALEN BARRIO III DEL DISTRITO DE LA ESPERANZA - PROVINCIA DE TRUJILLO - DEPARTAMENTO DE LA LIBERTAD</t>
  </si>
  <si>
    <t>CONSTRUCCION DE CENTRO DE INTERPRETACION, SENDERO Y ZONA DE CAMPAMENTO REMODELACION DE SENDERO ADEMÁS DE OTROS ACTIVOS EN EL(LA) SANTUARIO NACIONAL DE CALIPUY  DISTRITO DE SANTIAGO DE CHUCO, PROVINCIA SANTIAGO DE CHUCO, DEPARTAMENTO LA LIBERTAD</t>
  </si>
  <si>
    <t>MEJORAMIENTO DEL SERVICIO DE PRÁCTICA DEPORTIVA Y/O RECREATIVA EN ESTADIO MUNICIPAL   DISTRITO DE PAIJAN DE LA PROVINCIA DE ASCOPE DEL DEPARTAMENTO DE LA LIBERTAD</t>
  </si>
  <si>
    <t>CREACION DEL CAMINO VECINAL DE LA LOCALIDAD MIRAMAR Y LA VICTORIA DEL DISTRITO DE SANTIAGO DE CHALLAS - PROVINCIA DE PATAZ - DEPARTAMENTO DE LA LIBERTAD</t>
  </si>
  <si>
    <t>MEJORAMIENTO DEL SERVICIO DE TRANSITABILIDAD VEHICULAR Y PEATONAL DEL CASERÍO HUAYATAN DEL DISTRITO DE SANTIAGO DE CHUCO - PROVINCIA DE SANTIAGO DE CHUCO - DEPARTAMENTO DE LA LIBERTAD</t>
  </si>
  <si>
    <t>MEJORAMIENTO DEL SERVICIO DE EDUCACIÓN INICIAL EN I.E. 02 ANGELITOS DE JESUS , I.E. CUNA - 01 DE CENTRO POBLADO ABANCAY DISTRITO DE ABANCAY DE LA PROVINCIA DE ABANCAY DEL DEPARTAMENTO DE APURIMAC</t>
  </si>
  <si>
    <t>MEJORAMIENTO DEL SERVICIO DE EDUCACIÓN SECUNDARIA EN I.E. ANTONIO RAIMONDI DISTRITO DE PACASMAYO DE LA PROVINCIA DE PACASMAYO DEL DEPARTAMENTO DE LA LIBERTAD</t>
  </si>
  <si>
    <t>MEJORAMIENTO Y AMPLIACION DEL SERVICIO DE EDUCACIÓN SUPERIOR TECNOLÓGICA EN I.E.S.T.P. HONORIO DELGADO ESPINOZA DISTRITO DE CAYMA DE LA PROVINCIA DE AREQUIPA DEL DEPARTAMENTO DE AREQUIPA</t>
  </si>
  <si>
    <t>CREACION DEL CENTRO DE ACOGIDA RESIDENCIAL ESPECIALIZADO (CAR) PARA NIÑOS, NIÑAS Y ADOLESCENTES CON DISCAPACIDAD DISTRITO DE SAMUEL PASTOR - PROVINCIA DE CAMANA - DEPARTAMENTO DE AREQUIPA</t>
  </si>
  <si>
    <t>MEJORAMIENTO DEL SERVICIO DE ATENCIÓN DE SALUD BÁSICOS EN CENTRO DE SALUD ORCOPAMPA DISTRITO DE ORCOPAMPA DE LA PROVINCIA DE CASTILLA DEL DEPARTAMENTO DE AREQUIPA</t>
  </si>
  <si>
    <t>MEJORAMIENTO DEL SERVICIO DE HABITABILIDAD INSTITUCIONAL EN LA GERENCIA DE SERVICIOS A LA CIUDAD DE LA MUNICIPALIDAD PROVINCIAL DE ILO DISTRITO DE ILO DE LA PROVINCIA DE ILO DEL DEPARTAMENTO DE MOQUEGUA</t>
  </si>
  <si>
    <t>MEJORAMIENTO DEL SERVICIO DE ADMINISTRACION DE JUSTICIA EN LOS ORGANOS JURISDICCIONALES DEL MODULO JUDICIAL DE ISLAY DISTRITO DE MOLLENDO - PROVINCIA DE ISLAY - DEPARTAMENTO DE AREQUIPA</t>
  </si>
  <si>
    <t>MEJORAMIENTO DE LOS SERVICIOS DE EDUCACIÓN SUPERIOR TECNOLÓGICA DEL IESTP JOSE ANTONIO ENCINAS, DISTRITO DE PUNO - PROVINCIA DE PUNO - DEPARTAMENTO DE PUNO</t>
  </si>
  <si>
    <t>MEJORAMIENTO Y AMPLIACION DE LOS SERVICIOS EDUCATIVOS EN LA I.E. N°20178 SANTA ROSA DE LIMA , - DISTRITO DE QUILMANA - PROVINCIA DE CAÑETE - REGIÓN LIMA</t>
  </si>
  <si>
    <t>MEJORAMIENTO DEL SERVICIO DE EDUCACIÓN SECUNDARIA DE LA IES. VIRGEN DE LA INMACULADA CONCEPCIÓN DE CHAUPIMAYO DEL DISTRITO DE LAMAY - PROVINCIA DE CALCA - DEPARTAMENTO DE CUSCO</t>
  </si>
  <si>
    <t>MEJORAMIENTO, AMPLIACION DE SERVICIOS EDUCATIVOS DEL NIVEL INICIAL ESCOLARIZADO CICLO II DE LAS I.E.I. 96, 526 Y 531 DE LOS DISTRITOS DE ACOMAYO Y SANGARARA, PROVINCIA DE ACOMAYO - CUSCO</t>
  </si>
  <si>
    <t xml:space="preserve">MEJORAMIENTO DEL SERVICIO DE EDUCACIÓN SUPERIOR PEDAGÓGICA EN EL IESPP PUNO, DISTRITO DE PUNO, PROVINCIA DE PUNO, DEPARTAMENTO DE PUNO </t>
  </si>
  <si>
    <t>MEJORAMIENTO DEL SERVICIO OPERATIVO MISIONAL INSTITUCIONAL DE LA GERENCIA REGIONAL DE EDUCACIÓN DE AREQUIPA, DISTRITO DE PAUCARPATA - PROVINCIA DE AREQUIPA - DEPARTAMENTO DE AREQUIPA</t>
  </si>
  <si>
    <t>MEJORAMIENTO DEL SERVICIO DE TRANSITABILIDAD VIAL INTERURBANA EN LA RUTA AY-127: EMP. PE-28B (ROSARIO) , CANAYRE – EMP. PE-28H (UNIÓN MANTARO) DISTRITOS DE AYNA, CANAYRE DE LAS PROVINCIAS DE LA MAR, HUANTA DEL DEPARTAMENTO DE AYACUCHO</t>
  </si>
  <si>
    <t>MEJORAMIENTO DE LOS SERVICIOS INTERMEDIOS DE PESCA ARTESANAL EN EL DESEMBARCADERO PESQUERO ARTESANAL MALABRIGO DEL DISTRITO DE RAZURI DE LA PROVINCIA DE ASCOPE DEL DEPARTAMENTO DE LA LIBERTAD</t>
  </si>
  <si>
    <t>MEJORAMIENTO Y AMPLIACION DEL SERVICIO DE PRÁCTICA DEPORTIVA Y/O RECREATIVA EN EL POLIDEPORTIVO DE LA MZ. B2 LT. 1-1 DEL P.J. LA TOMILLA, DISTRITO DE CAYMA DE LA PROVINCIA DE AREQUIPA DEL DEPARTAMENTO DE AREQUIPA</t>
  </si>
  <si>
    <t>MEJORAMIENTO DEL SERVICIO EDUCATIVO DEL NIVEL INICIAL DE LAS INSTITUCIONES EDUCATIVAS N° 732 ANTABAMBA BAJA, N° 208 MICAELA BASTIDAS PUYUCAHUA, Y N° 30 DIVINO NIÑO JESUS EN LOS DISTRITOS DE TAMBURCO Y SAN PEDRO DE CACHORA DE LA PROVINCIA DE ABANCAY - DEPARTAMENTO DE APURIMAC</t>
  </si>
  <si>
    <t>MEJORAMIENTO DEL SERVICIO DE EDUCACIÓN INICIAL EN I.E. 1109 DISTRITO DE ABANCAY DE LA PROVINCIA DE ABANCAY DEL DEPARTAMENTO DE APURIMAC</t>
  </si>
  <si>
    <t>MEJORAMIENTO Y AMPLIACIÓN DEL SERVICIO DE EDUCACIÓN SECUNDARIA EN LA I.E. ANTONIO RAYMONDI DEL CENTRO POBLADO DE UCHUCARCCO ALTO, DISTRITO DE CHAMACA DE LA PROVINCIA DE CHUMBIVILCAS DEL DEPARTAMENTO DEL CUSCO</t>
  </si>
  <si>
    <t>AMPLIACIÓN, MEJORAMIENTO DE LA PLANTA DE TRATAMIENTO DE AGUA POTABLE EPSEL PTAP N 2 DISTRITO DE CHICLAYO, PROVINCIA DE CHICLAYO - LAMBAYEQUE</t>
  </si>
  <si>
    <t>Perfil</t>
  </si>
  <si>
    <t>FICHA/PERFIL</t>
  </si>
  <si>
    <t>ACTUALIZACIÒN DE PERFIL</t>
  </si>
  <si>
    <t>APURÍMAC</t>
  </si>
  <si>
    <t>MEJORAMIENTO Y AMPLIACION DE LOS SERVICIOS DE EDUCACIÓN INICIAL, PRIMARIA Y SECUNDARIA EN LA I.E. I.P.S.M N°16194 - NUEVA URBANIZACIÓN, DISTRITO DE BAGUA - PROVINCIA DE BAGUA - DEPARTAMENTO DE AMAZONAS</t>
  </si>
  <si>
    <t xml:space="preserve">EDUCACIÓN - EDUCACIÓN BÁSICA - EDUCACIÓN PRIMARIA	</t>
  </si>
  <si>
    <t>INVERSIONES IOARR</t>
  </si>
  <si>
    <t>PROYECTO DE INVERSION</t>
  </si>
  <si>
    <t>PIP MAYOR (SNIP)</t>
  </si>
  <si>
    <t>GL</t>
  </si>
  <si>
    <t>GN</t>
  </si>
  <si>
    <t>ABANCAY</t>
  </si>
  <si>
    <t>CANDARAVE</t>
  </si>
  <si>
    <t>CAMANA</t>
  </si>
  <si>
    <t>BARRANCA</t>
  </si>
  <si>
    <t>CAÑETE</t>
  </si>
  <si>
    <t>GOBIERNO REGIONAL CUSCO</t>
  </si>
  <si>
    <t>GOBIERNO REGIONAL APURIMAC</t>
  </si>
  <si>
    <t>GOBIERNO REGIONAL LA LIBERTAD</t>
  </si>
  <si>
    <t>GOBIERNO REGIONAL AREQUIPA</t>
  </si>
  <si>
    <t>SAMUEL PASTOR</t>
  </si>
  <si>
    <t>ORCOPAMPA</t>
  </si>
  <si>
    <t>MOLLENDO</t>
  </si>
  <si>
    <t>PODER JUDICIAL</t>
  </si>
  <si>
    <t>SANTIAGO</t>
  </si>
  <si>
    <t>QUILAHUANI</t>
  </si>
  <si>
    <t>MINISTERIO DE EDUCACION</t>
  </si>
  <si>
    <t>HUANUARA</t>
  </si>
  <si>
    <t>CURIBAYA</t>
  </si>
  <si>
    <t>PATIVILCA</t>
  </si>
  <si>
    <t>GOBIERNO REGIONAL LIMA</t>
  </si>
  <si>
    <t>QUILMANA</t>
  </si>
  <si>
    <t>POMACANCHI</t>
  </si>
  <si>
    <t>LAMAY</t>
  </si>
  <si>
    <t>PAUCARPATA</t>
  </si>
  <si>
    <t>CANAYRE</t>
  </si>
  <si>
    <t>GOBIERNO REGIONAL AYACUCHO</t>
  </si>
  <si>
    <t>RAZURI</t>
  </si>
  <si>
    <t>FONDO NACIONAL DE DESARROLLO PESQUERO - FONDEPES</t>
  </si>
  <si>
    <t>SAN PEDRO DE CACHORA</t>
  </si>
  <si>
    <t>CAIRANI</t>
  </si>
  <si>
    <t>UNIVERSIDAD NACIONAL DE SAN ANTONIO ABAD DEL CUSCO</t>
  </si>
  <si>
    <t>GOBIERNO REGIONAL PIURA</t>
  </si>
  <si>
    <t>PAIJAN</t>
  </si>
  <si>
    <t>SANTIAGO DE CHALLAS</t>
  </si>
  <si>
    <t>LUCMA</t>
  </si>
  <si>
    <t>GOBIERNO REGIONAL AMAZONAS</t>
  </si>
  <si>
    <t>EDUCACIÓN SECUNDARIA</t>
  </si>
  <si>
    <t>CENTRO DE ACOGIDA RESIDENCIAL PARA PERSONAS CON DISCAPACIDAD (CAR - PD)</t>
  </si>
  <si>
    <t>ESTABLECIMIENTOS DE SALUD DEL PRIMER NIVEL DE ATENCIÓN</t>
  </si>
  <si>
    <t>SEDE JUDICIAL</t>
  </si>
  <si>
    <t>MERCADO DE ABASTOS</t>
  </si>
  <si>
    <t>AGOBIERNO REGIONALOPECUARIA</t>
  </si>
  <si>
    <t>MEJORAMIENTO DEL SERVICIO DE FORMACION  DE PREGOBIERNO REGIONALADO EN EDUCACION SUPERIOR UNIVERSITARIA EN LA ESCUELA PROFESIONAL DE INGENIERÍA  MECANICA ELECTRICA Y ESCUELA PROFESIONAL DE ELECTRÓNICA DISTRITO DE ICA DE LA PROVINCIA DE ICA DEL DEPARTAMENTO DE ICA</t>
  </si>
  <si>
    <t>OPTIMIZACION REFORZAMIENTO DEL AULA MAGNA Y LAS AULAS GENERALES, ADQUISICIÓN DE EQUIPAMIENTO Y MOBILIARIO DE LA ESCUELA DE POSGOBIERNO REGIONALADO DE LA UNIVERSIDAD  NACIONAL SAN LUIS GONZAGA DISTRITO DE ICA, DE LA PROVINCIA DE ICA, DEL DEPARTAMENTO DE ICA</t>
  </si>
  <si>
    <t>GOBIERNO REGIONALAN CHIMU</t>
  </si>
  <si>
    <t>MEJORAMIENTO Y AMPLIACION DEL SERVICIO DE ATENCIÓN DE SALUD BÁSICOS EN EL MOLINO DISTRITO DE CASCAS DE LA PROVINCIA DE GOBIERNO REGIONALAN CHIMU DEL DEPARTAMENTO DE LA LIBERTAD</t>
  </si>
  <si>
    <t>GOBIERNO REGIONAL UCAYALI</t>
  </si>
  <si>
    <t>GOBIERNO REGIONAL HUÁNUCO</t>
  </si>
  <si>
    <t>GOBIERNO REGIONAL SAN MARTÍN</t>
  </si>
  <si>
    <t>MEJORAMIENTO Y AMPLIACIÓN DE LA FRONTERA AGOBIERNO REGIONALÍCOLA OPTIMIZANDO LOS RECURSOS HÍDRICOS DE LA SUBCUENCA DEL RIO ARMA, CONDESUYOS - AREQUIPA</t>
  </si>
  <si>
    <t>MEJORAMIENTO DE LA INFRAESTRUCTURA VIAL URBANA EN EL AA HH LAS FLORES DEL CENTRO POBLADO DE PAMPA GOBIERNO REGIONALANDE DEL DISTRITO DE TUMBES, PROVINCIA DE TUMBES - TUMBES</t>
  </si>
  <si>
    <t>CREACIÓN DEL SERVICIO PÚBLICO DE TELECOMUNICACIONES: ACCESO A INTERNET DE BANDA ANCHA PARA LOS CENTROS POBLADOS DE LOS DISTRITOS DE ARANCAY, CHAVIN DE PARIARCA, JACAS GOBIERNO REGIONALANDE, JIRCAN, LLATA, PUNCHAO, PUÑOS, SINGA Y TANTAMAYO, PROVINCIA DE HUAMALÍES.</t>
  </si>
  <si>
    <t>RECUPERACION DE LOS ECOSISTEMAS DE PAJONAL DE PUNA HÚMEDA, BOFEDAL, BOSQUE RELICTO Y LAGUNAS EN CABECERAS DE CUENCAS EN 7 DISTRITOS DE LAS PROVINCIAS DE COTABAMBAS Y GOBIERNO REGIONALAU DEL DEPARTAMENTO DE APURIMAC</t>
  </si>
  <si>
    <t>GOBIERNO REGIONAL LAMBAYEQYE</t>
  </si>
  <si>
    <t>MEJORAMIENTO DE LOS SERVICIOS ACADÉMICOS DE LA ESCUELA DE POSGOBIERNO REGIONALADO DE LA UNIVERSIDAD NACIONAL DEL SANTA,  DISTRITO DE NUEVO CHIMBOTE - PROVINCIA DE SANTA - DEPARTAMENTO DE ANCASH</t>
  </si>
  <si>
    <t>EDUCACIÓN SUPERIOR UNIVERSITARIA DE NIVEL DE POSGOBIERNO REGIONALADO</t>
  </si>
  <si>
    <t>RECUPERACION DE LOS ECOSISTEMAS DE PAJONAL DE PUNA HUMEDA, PAJONAL DE PUNA SECA Y BOFEDALES, EN LA UNIDAD HIDROGOBIERNO REGIONALÁFICA TRAPICHE, OROPESA, PALLCCAMAYU, HUISHUICHA, CHUQUIBAMBILLA Y SARCCONTA DE LAS PROVINCIAS DE ANTABAMBA Y GOBIERNO REGIONALAU DEL DEPARTAMENTO DE APURIMAC</t>
  </si>
  <si>
    <t>ADQUISICION DE BOYA (MONOBOYA O MULTIBOYAS); EN EL(LA) DIRECCION DE HIDROGOBIERNO REGIONALAFIA Y NAVEGACION EN LA LOCALIDAD LA PUNTA, DISTRITO DE LA PUNTA, PROVINCIA CONSTITUCIONAL DEL CALLAO, DEPARTAMENTO CALLAO</t>
  </si>
  <si>
    <t>MEJORAMIENTO Y AMPLIACIÓN DEL SERVICIO DE PROTECCIÓN INTEGOBIERNO REGIONALAL A NIÑAS, NIÑOS Y ADOLESCENTES SIN CUIDADOS PARENTALES O EN RIESGO DE PERDERLOS DE LA CASA HOGAR DE LA NIÑA BELÉN, DISTRITO DE CAJAMARCA - PROVINCIA DE CAJAMARCA - DEPARTAMENTO DE CAJAMARCA</t>
  </si>
  <si>
    <t>GOBIERNO REGIONAL HUANCAVELICA</t>
  </si>
  <si>
    <t>MEJORAMIENTO Y AMPLIACION DEL SERVICIO DE LIMPIEZA PÚBLICA EN LA GESTIÓN INTEGOBIERNO REGIONALAL DEL MANEJO DE RESIDUOS SÓLIDOS (EN LAS ETAPAS DE LIMPIEZA, SEGOBIERNO REGIONALEGACION, RECOJO Y VALORIZACIÓN) EL DISTRITO DE SAN MARCOS</t>
  </si>
  <si>
    <t>MEJORAMIENTO Y AMPLIACION DE LA GESTION INTEGOBIERNO REGIONALAL DE RESIDUOS SOLIDOS MUNICIPALES EN LA LOCALIDAD DE CARAZ</t>
  </si>
  <si>
    <t>CREACION DEL SERVICIO EDUCATIVO EN LOS NIVELES INICIAL, PRIMARIA Y SECUNDARIA DE LA I.E. GOBIERNO REGIONALAN UNIDAD ESCOLAR MAJES, EN EL MODULO E DE CIUDAD MAJES DEL DISTRITO DE MAJES - PROVINCIA DE CAYLLOMA - DEPARTAMENTO DE AREQUIPA.</t>
  </si>
  <si>
    <t>GOBIERNO REGIONAL CALLAO</t>
  </si>
  <si>
    <t>MEJORAMIENTO DEL SERVICIO EDUCATIVO DEL NIVEL PRIMARIA Y SECUNDARIA DE LA I.E. FE Y ALEGOBIERNO REGIONALIA 29 EN EL DISTRITO DE VENTANILLA - PROVINCIA CONSTITUCIONAL DEL CALLAO</t>
  </si>
  <si>
    <t>MEJORAMIENTO DEL SERVICIO EDUCATIVO DEL NIVEL PRIMARIA DE LA I.E. 5037 ALMIRANTE MIGUEL GOBIERNO REGIONALAU EN EL DISTRITO DE CALLAO - PROVINCIA CONSTITUCIONAL DEL CALLAO</t>
  </si>
  <si>
    <t>BAGUA GOBIERNO REGIONALANDE</t>
  </si>
  <si>
    <t>MEJORAMIENTO DEL SERVICIO EDUCATIVO DE LA INSTITUCION EDUCATIVA ALONSO ALVARADO BAGUA GOBIERNO REGIONALANDE DEL DISTRITO DE BAGUA GOBIERNO REGIONALANDE - PROVINCIA DE UTCUBAMBA - DEPARTAMENTO DE AMAZONAS</t>
  </si>
  <si>
    <t>MEJORAMIENTO Y AMPLIACION DEL SERVICIO DE EDUCACION INICIAL, PRIMARIA Y SECUNDARIA EN LA I.E. ALEJANDRO CUSSIANOVICH VILLARAN DISTRITO DE BAGUA GOBIERNO REGIONALANDE - PROVINCIA DE UTCUBAMBA - DEPARTAMENTO DE AMAZONAS</t>
  </si>
  <si>
    <t>MEJORAMIENTO Y AMPLIACION DEL SERVICIO EDUCATIVO INTEGOBIERNO REGIONALAL EN EL NIVEL INICIAL, PRIMARIA Y SECUNDARIA DE LA I.E. ALBERTO ACOSTA HERRERA DEL C.P. IMACITA, PROVINVIA DE BAGUA - AMAZONAS</t>
  </si>
  <si>
    <t>CREACION DEL SERVICIO DE TRANSITABILIDAD VIAL INTERURBANA EN EL CAMINO VECINAL NUEVO MUNDO-PUEBLO NUEVO Y EL PABELLON DEL CASERIO NUEVO MUNDO  DE CENTRO POBLADO NUEVO MUNDO DISTRITO DE BAGUA GOBIERNO REGIONALANDE DE LA PROVINCIA DE UTCUBAMBA DEL DEPARTAMENTO DE AMAZONAS</t>
  </si>
  <si>
    <t>CREACION DEL CAMINO VECINAL SAN CRISTOBAL - NUEVO PROGOBIERNO REGIONALESO - , EN LOS DISTRITOS DE BAGUA Y ARAMANGO DE LA  PROVINCIA DE BAGUA - DEPARTAMENTO DE AMAZONAS</t>
  </si>
  <si>
    <t>CREACION DE LOS SERVICIOS DE PROTECCIÓN EN RIBERAS DE RÍO VULNERABLES ANTE EL PELIGOBIERNO REGIONALO EN EL MARGEN DERECHO DEL RIO UTCUBAMBA EN EL CP PUERTO NARANJITO Y EL CASERIO ELSALAO   DISTRITO DE JAMALCA DE LA PROVINCIA DE UTCUBAMBA DEL DEPARTAMENTO DE AMAZONAS</t>
  </si>
  <si>
    <t>EL MILAGOBIERNO REGIONALO</t>
  </si>
  <si>
    <t>MEJORAMIENTO DEL SERVICIO DE EDUCATIVO PRIMARIA EN LA I.E. N° 16217 – EL MILAGOBIERNO REGIONALO, DISTRITO DE EL MILAGOBIERNO REGIONALO – UTCUBAMBA – AMAZONAS.</t>
  </si>
  <si>
    <t>ADQUISICION DE VIDEOENDOSCOPIO, MAQUINA DE ANESTESIA, EQUIPO DE LITOTRIPCIA EXTRACORPOREA Y TOMOGOBIERNO REGIONALAFO AXIAL COMPUTARIZADO; ADEMÁS DE OTROS ACTIVOS EN EL(LA) LUIS ARIAS SCHEREIBER - HOSPITAL MILITAR CENTRAL DISTRITO DE JESUS MARIA, PROVINCIA LIMA, DEPARTAMENTO LIMA</t>
  </si>
  <si>
    <t>GOBIERNO REGIONAL LORETO</t>
  </si>
  <si>
    <t>MEJORAMIENTO DE LA CAPACIDAD OPERATIVA DEL POOL DE MAQUINARIA Y GESTION DE SERVICIOS DEL GOBIERNO REGIONAL DE LORETO PARA LA INTEGOBIERNO REGIONALACIÓN VIAL Y ATENCIÓN DE EMERGENCIAS EN 8 PROVINCIAS DEL DEPARTAMENTO DE LORETO</t>
  </si>
  <si>
    <t>NUEVO PROGOBIERNO REGIONALESO</t>
  </si>
  <si>
    <t>CREACION DEL SISTEMA AGUA POTABLE Y ALCANTARILLADO EN 11 LOCALIDADES DEL DISTRITO DE NUEVO PROGOBIERNO REGIONALESO - PROVINCIA DE TOCACHE - DEPARTAMENTO DE SAN MARTIN</t>
  </si>
  <si>
    <t>RECUPERACION DEL ECOSISTEMA DEGOBIERNO REGIONALADADO EN LA MICROCUENCA URCUYACU SORITOR, SAN MARCOS Y BELLAVISTA DEL DISTRITO DE SORITOR - PROVINCIA DE MOYOBAMBA - DEPARTAMENTO DE SAN MARTIN</t>
  </si>
  <si>
    <t>CREACION DEL PUENTE CARROZABLE SISA SOBRE EL RIO SISA, EN EL JIRON MIGUEL GOBIERNO REGIONALAU, DISTRITO DE SAN JOSE DE SISA, PROVINCIA EL DORADO-DEPARTAMENTO DE SAN MARTIN</t>
  </si>
  <si>
    <t>REPOSICIÓN DE EQUIPAMIENTO Y MOBILIARIO DE AULAS Y ESPACIOS COMPLEMENTARIOS EN LAS 10 LOCALES EDUCATIVOS DE LAS INSTITUCIONES EDUCATIVAS DE FE Y ALEGOBIERNO REGIONALÍA EN LAS REGIONES DE CUSCO, ICA, HUÁNUCO Y LIMA METROPOLITANA</t>
  </si>
  <si>
    <t>CREACION DEL SERVICIO EDUCATIVO ESPECIALIZADO PARA ALUMNOS DE SEGUNDO GOBIERNO REGIONALADO DE SECUNDARIA DE EDUCACION BASICA REGULAR CON ALTO DESEMPEÑO ACADEMICO DE LA REGION LAMBAYEQUE</t>
  </si>
  <si>
    <t>INOCUIDAD AGOBIERNO REGIONALOPECUARIA</t>
  </si>
  <si>
    <t>MEJORAMIENTO DEL SERVICIO DE FORMACIÓN PROFESIONAL A NIVEL DE PREGOBIERNO REGIONALADO DE LAS ESCUELAS PROFESIONALES DE INGENIERÍA QUÍMICA E INGENIERÍA PETROQUÍMICA DE LA UNSAAC, DISTRITO DE CUSCO - PROVINCIA DE CUSCO - DEPARTAMENTO DE CUSCO</t>
  </si>
  <si>
    <t>MEJORAMIENTO DEL SERVICIO DE FORMACIÓN DE PREGOBIERNO REGIONALADO EN EDUCACIÓN SUPERIOR UNIVERSITARIA EN LA ESCUELA PROFESIONAL DE MEDICINA HUMANA DE LA UNIVERSIDAD NACIONAL DE SAN ANTONIO ABAD DEL CUSCO DISTRITO DE CUSCO DE LA PROVINCIA DE CUSCO DEL DEPARTAMENTO DE CUSCO</t>
  </si>
  <si>
    <t>MEJORAMIENTO DEL SERVICIO DE FORMACIÓN DE PREGOBIERNO REGIONALADO EN EDUCACIÓN SUPERIOR UNIVERSITARIA EN LA ESCUELA PROFESIONAL DE INGENIERÍA ELÉCTRICA DE LA UNIVERSIDAD NACIONAL DE SAN ANTONIO ABAD DEL CUSCO DISTRITO DE CUSCO DE LA PROVINCIA DE CUSCO DEL DEPARTAMENTO DE CUSCO</t>
  </si>
  <si>
    <t>ADQUISICION DE EQUIPO DE RAYOS X DIGITAL, EQUIPO DE RAYOS X DIGITAL CON FLUOROSCOPIO, RESONADOR MAGNETICO Y MAMOGOBIERNO REGIONALAFO; ADEMÁS DE OTROS ACTIVOS EN EL(LA) HOSPITAL DE APOYO DEPARTAMENTAL CUSCO DISTRITO DE CUSCO, PROVINCIA CUSCO, DEPARTAMENTO CUSCO</t>
  </si>
  <si>
    <t>MEJORAMIENTO Y AMPLIACION DEL SERVICIO DE EDUCACION PRIMARIA EN I.E. 22352 SAGOBIERNO REGIONALADO CORAZON DE JESUS DISTRITO DE SANTIAGO DE LA PROVINCIA DE ICA DEL DEPARTAMENTO DE ICA</t>
  </si>
  <si>
    <t>CREACIÓN DE LOS SERVICIOS DE PROTECCIÓN EN RIBERAS DE RÍO VULNERABLES ANTE EL PELIGOBIERNO REGIONALO EN LA MARGEN DERECHA DEL RÍO PATIVILCA, SECTOR PUNTIZUELA, MOLINO ALTO, ALIZO, PUENTE BOLIVAR DEL SUB-SECTOR HIDRÁULICO GALPÓN DISTRITO DE PATIVILCA DE LA PROVINCIA DE BARRANCA DEL DEPARTAMENTO DE LIMA</t>
  </si>
  <si>
    <t>MEJORAMIENTO DE LA PRESTACION DE SERVICIOS EDUCATIVOS DE LA I.E. INTEGOBIERNO REGIONALADA N 50056 TUPAC AMARU II POMACANCHI, DISTRITO DE POMACANCHI - ACOMAYO - CUSCO</t>
  </si>
  <si>
    <t>MEJORAMIENTO DE LA OFERTA DEL SERVICIO EDUCATIVO DE LA I.E. INTEGOBIERNO REGIONALADA N 1229 DE NIVEL INICIAL Y N 50905 DE NIVEL PRIMARIO, DISTRITO DE SAN JERONIMO - CUSCO - CUSCO</t>
  </si>
  <si>
    <t>MEJORAMIENTO DEL SERVICIO DE MOVILIDAD URBANA EN AV. VICE TRAMO COMPRENDIDO ENTRE LA AV. GOBIERNO REGIONALAU Y LA AV. SANCHEZ CERRO DISTRITO DE PIURA DE LA PROVINCIA DE PIURA DEL DEPARTAMENTO DE PIURA</t>
  </si>
  <si>
    <t>MEJORAMIENTO DEL SERVICIO DE MOVILIDAD URBANA EN LA PROLONGACION AV GOBIERNO REGIONALAU DESDE AV RAÚL MATTA DE LA CRUZ HASTA LA VIA DE EVITAMIENTO DISTRITO DE VEINTISEIS DE OCTUBRE DE LA PROVINCIA DE PIURA DEL DEPARTAMENTO DE PIURA</t>
  </si>
  <si>
    <t>TAMBO GOBIERNO REGIONALANDE</t>
  </si>
  <si>
    <t>MEJORAMIENTO DEL SERVICIO DE ACCESIBILIDAD A LA ADQUISICIÓN DE PRODUCTOS DE PRIMERA NECESIDAD EN MERCADO DE ABASTOS DISTRITO DE TAMBO GOBIERNO REGIONALANDE DE LA PROVINCIA DE PIURA DEL DEPARTAMENTO DE PIURA</t>
  </si>
  <si>
    <t>MEJORAMIENTO DEL SERVICIO DE EDUCACIÓN SECUNDARIA EN I.E. NUESTRO SEÑOR DE LA MISERICORDIA   DISTRITO DE LUCMA DE LA PROVINCIA DE GOBIERNO REGIONALAN CHIMU DEL DEPARTAMENTO DE LA LIBERTAD</t>
  </si>
  <si>
    <t>CONSTRUCCION DE PUENTE Y PROTECCION RIBEREÑA VIAL; EN EL(LA) CARRETERA DEPARTAMENTAL LI-111(PINCHADAY) : EMP. PE-3N (DV. CUSHURO) - CUSHURO - CHUYUHUAL - CHILÍN - LAS MERCEDES - CAPACHIQUE - ROMURO - CUYUCHUGO -COINA - CHUQUISONGO - HUARANCHAL - LUCMA - PINCHADAY - EMP. LI-106 (PTE. PINCHADAY) DISTRITO DE LUCMA, PROVINCIA GOBIERNO REGIONALAN CHIMU, DEPARTAMENTO LA LIBERTAD</t>
  </si>
  <si>
    <t>MP CANDARAVE</t>
  </si>
  <si>
    <t>MP ILO</t>
  </si>
  <si>
    <t>MP MORROPON</t>
  </si>
  <si>
    <t>MP TALARA</t>
  </si>
  <si>
    <t>MP CHICLAYO</t>
  </si>
  <si>
    <t>MP SANTIAGO DE CHUCO</t>
  </si>
  <si>
    <t>MD QUILAHUANI</t>
  </si>
  <si>
    <t>MD HUANUARA</t>
  </si>
  <si>
    <t>MD CURIBAYA</t>
  </si>
  <si>
    <t>MD SAN JERONIMO</t>
  </si>
  <si>
    <t>MD LAMAY</t>
  </si>
  <si>
    <t>MD CAYMA</t>
  </si>
  <si>
    <t>MD CAMILACA</t>
  </si>
  <si>
    <t>MD LA ESPERANZA</t>
  </si>
  <si>
    <t>MD PAIJAN</t>
  </si>
  <si>
    <t>MD SANTIAGO DE CHALLAS</t>
  </si>
  <si>
    <t>MD SANTIAGO</t>
  </si>
  <si>
    <t>MD TAMBO GRANDE</t>
  </si>
  <si>
    <t>Actualizacion del Expediente técnico 
Ejecución física. 
Supervisión.</t>
  </si>
  <si>
    <r>
      <rPr>
        <b/>
        <sz val="9"/>
        <color rgb="FF000000"/>
        <rFont val="Aptos Narrow"/>
        <family val="2"/>
      </rPr>
      <t>Nota:</t>
    </r>
    <r>
      <rPr>
        <sz val="9"/>
        <color rgb="FF000000"/>
        <rFont val="Aptos Narrow"/>
        <family val="2"/>
      </rPr>
      <t xml:space="preserve"> Cifras actualizadas al 17 de marzo</t>
    </r>
  </si>
  <si>
    <t>INTERVENCIÓN DE ACTIVIDADES DE CONSTRUCCIÓN DE VIVIENDAS RURALES EN EL DISTRITO DE SAN JERÓNIMO, PROVINCIA DE ANDAHUAYLAS – APURÍMAC</t>
  </si>
  <si>
    <t>INTERVENCIÓN DE ACTIVIDADES DE CONSTRUCCIÓN DE VIVIENDAS RURALES EN EL DISTRITO DE AURAHUA, PROVINCIA DE CASTROVIRREYNA – HUANCAVELICA</t>
  </si>
  <si>
    <t>INTERVENCIÓN DE ACTIVIDADES DE CONSTRUCCIÓN DE VIVIENDAS RURALES EN LAS PROVINCIAS AMBO, HUÁNUCO, LEONCIO PRADO, PUERTO INCA, PACHITEA, MARAÑÓN Y HUACAYBAMBA - HUÁNUCO</t>
  </si>
  <si>
    <t>INTERVENCIÓN DE ACTIVIDADES DE CONSTRUCCIÓN DE VIVIENDAS RURALES EN LOS DISTRITOS DE YANAHUANCA, VILCABAMBA, PROVINCIA DE DANIEL ALCIDES CARRIÓN - PASCO</t>
  </si>
  <si>
    <t>ANDAHUAYLAS</t>
  </si>
  <si>
    <t>CASTROVIRREYNA</t>
  </si>
  <si>
    <t>AURAHUA</t>
  </si>
  <si>
    <t xml:space="preserve">AMBO, HUÁNUCO, LEONCIO PRADO, PUERTO INCA, PACHITEA, MARAÑÓN Y HUACAYBAMBA </t>
  </si>
  <si>
    <t>VARIOS</t>
  </si>
  <si>
    <t>DANIEL ALCIDES CARRION</t>
  </si>
  <si>
    <t>VILCABAMBA
YANAHUANCA</t>
  </si>
  <si>
    <t>Diagnostico</t>
  </si>
  <si>
    <t>ACTIVIDAD</t>
  </si>
  <si>
    <t>VIVIENDA</t>
  </si>
  <si>
    <t>VIVIENDA RURAL</t>
  </si>
  <si>
    <t>Expediente Ejecutivo. 
Ejecución física y supervisión.</t>
  </si>
  <si>
    <t>ACTUALIZAR</t>
  </si>
  <si>
    <t>EMITIDOS</t>
  </si>
  <si>
    <t>corroborar</t>
  </si>
  <si>
    <t>TIENE EMPRESA</t>
  </si>
  <si>
    <t>MONTO RESTAR</t>
  </si>
  <si>
    <t>GOBIERNO LOCAL DISTRITAL</t>
  </si>
  <si>
    <t>AMPLIACION DEL SERVICIO DE EDUCACIÓN SECUNDARIA EN LA I.E. 50037 DE CHIMPAHUAYLLA , DISTRITO DE SAN JERONIMO - CUSCO - CUSCO</t>
  </si>
  <si>
    <t>MEJORAMIENTO Y AMPLIACION DEL SERVICIO DE AGUA POTABLE Y ALCANTARILLADO EN EL ANEXO PALLPANCAY – COLLPARO Y EL SECTOR K’AYRAPAMPA DE LAS COMUNIDADES CAMPESINAS DE SUCSO AUCAYLLE Y COLLANA CHAHUANCCOSCO DEL DISTRITO DE SAN JERONIMO - PROVINCIA DE CUSCO - DEPARTAMENTO DE CUSCO</t>
  </si>
  <si>
    <t>CHAMACA</t>
  </si>
  <si>
    <t>CHUMBIVILCAS</t>
  </si>
  <si>
    <t>DIAGNOSTICO</t>
  </si>
  <si>
    <t>GOBIERNO LOCAL PROVINCIAL</t>
  </si>
  <si>
    <t>CONSTRUCCION DE PUENTE Y PROTECCION RIBEREÑA VIAL; EN EL(LA) CARRETERA DEPARTAMENTAL LI-111(PINCHADAY) : EMP. PE-3N (DV. CUSHURO) - CUSHURO - CHUYUHUAL - CHILÍN - LAS MERCEDES - CAPACHIQUE - ROMURO - CUYUCHUGO -COINA - CHUQUISONGO - HUARANCHAL - LUCMA - PINCHADAY - EMP. LI-106 (PTE. PINCHADAY) DISTRITO DE LUCMA, PROVINCIA GRAN CHIMU, DEPARTAMENTO LA LIBERTAD</t>
  </si>
  <si>
    <t>MEJORAMIENTO DEL SERVICIO DE EDUCACIÓN SECUNDARIA EN I.E. NUESTRO SEÑOR DE LA MISERICORDIA DISTRITO DE LUCMA DE LA PROVINCIA DE GRAN CHIMU DEL DEPARTAMENTO DE LA LIBERTAD</t>
  </si>
  <si>
    <t>CREACION DEL SERVICIO DE TRANSITABILIDAD VIAL INTERURBANA EN EL CAMINO VECINAL NUEVO MUNDO-PUEBLO NUEVO Y EL PABELLON DEL CASERIO NUEVO MUNDO DE CENTRO POBLADO NUEVO MUNDO DISTRITO DE BAGUA GRANDE DE LA PROVINCIA DE UTCUBAMBA DEL DEPARTAMENTO DE AMAZONAS</t>
  </si>
  <si>
    <t>MEJORAMIENTO DEL SERVICIO DE ACCESIBILIDAD A LA ADQUISICIÓN DE PRODUCTOS DE PRIMERA NECESIDAD EN MERCADO DE ABASTOS DISTRITO DE TAMBO GRANDE DE LA PROVINCIA DE PIURA DEL DEPARTAMENTO DE PIURA</t>
  </si>
  <si>
    <t>TAMBO GRANDE</t>
  </si>
  <si>
    <t>CREACION DEL SISTEMA DEL SISTEMA AGUA POTABLE Y ALCANTARILLADO EN 11 LOCALIDADES DEL DISTRITO DE NUEVO PROGRESO - PROVINCIA DE TOCACHE - DEPARTAMENTO DE SAN MARTIN</t>
  </si>
  <si>
    <t>VILCABAMBA, YANAHUANCA</t>
  </si>
  <si>
    <t>CENTRO DE ACOGIDA RESIDENCIAL (CAR)</t>
  </si>
  <si>
    <t>ADQUISICION DE EQUIPO DE RAYOS X DIGITAL, EQUIPO DE RAYOS X DIGITAL CON FLUOROSCOPIO, RESONADOR MAGNETICO Y MAMOGRAFO; ADEMÁS DE OTROS ACTIVOS EN EL(LA) HOSPITAL DE APOYO DEPARTAMENTAL CUSCO DISTRITO DE CUSCO, PROVINCIA CUSCO, DEPARTAMENTO CUSCO</t>
  </si>
  <si>
    <t>1. Estudio de Preinversión. 
2. Expediente Técnico.
3. Ejecución de obra, bienes y servicios.
4. Recepción y liquidación.
5. Supervisión.</t>
  </si>
  <si>
    <t>PROVINCIA CONSTITUCIONAL DEL CALLAO</t>
  </si>
  <si>
    <t>UNIVERSIDAD NACIONAL SAN LUIS GONZAGA DE ICA</t>
  </si>
  <si>
    <t>UNIVERSIDAD NACIONAL DEL SANTA</t>
  </si>
  <si>
    <t>UNIVERSIDAD NACIONAL DE TRUJILLO</t>
  </si>
  <si>
    <t>UNIVERSIDAD NACIONAL DE TUMBES</t>
  </si>
  <si>
    <t>MEJORAMIENTO Y AMPLIACION DE LA CAPACIDAD OPERATIVA DEL SERVICIO DE SEGURIDAD CIUDADANA DEL DISTRITO DE SANTA ANA - PROVINCIA DE LA CONVENCION - DEPARTAMENTO DE CUSCO</t>
  </si>
  <si>
    <t>MEJORAMIENTO Y AMPLIACION DEL SERVICIO DE SEGURIDAD CIUDADANA LOCAL EN LA MUNICIPALIDAD PROVINCIAL DE CONTRALMIRANTE VILLAR DE CENTRO POBLADO ZORRITOS DISTRITO DE ZORRITOS DE LA PROVINCIA DE CONTRALMIRANTE VILLAR DEL DEPARTAMENTO DE TUMBES</t>
  </si>
  <si>
    <t>MEJORAMIENTO Y AMPLIACION DEL SERVICIO DE SEGURIDAD CIUDADANA LOCAL EN EL DISTRITO DE CURAHUASI DE LA PROVINCIA DE ABANCAY DEL DEPARTAMENTO DE APURIMAC</t>
  </si>
  <si>
    <t>MEJORAMIENTO Y AMPLIACION DEL SERVICIO DE SEGURIDAD CIUDADANA LOCAL EN LA SUB GERENCIA DE SEGURIDAD CIUDADANA DISTRITO DE MALA DE LA PROVINCIA DE CAÑETE DEL DEPARTAMENTO DE LIMA</t>
  </si>
  <si>
    <t>MEJORAMIENTO Y AMPLIACION DEL SERVICIO DE SEGURIDAD CIUDADANA LOCAL EN LA LOCALIDAD DE AHUAYCHA, CENTRO POBLADO DE YARCCACANCHA Y EL ANEXO DE PURHUAY DISTRITO DE AHUAYCHA - PROVINCIA DE TAYACAJA - DEPARTAMENTO DE HUANCAVELICA</t>
  </si>
  <si>
    <t>MEJORAMIENTO DEL SERVICIO DE SEGURIDAD CIUDADANA LOCAL EN LA UNIDAD DE SEGURIDAD CIUDADANA DEL DISTRITO DE ANANEA DE LA PROVINCIA DE SAN ANTONIO DE PUTINA DEL DEPARTAMENTO DE PUNO</t>
  </si>
  <si>
    <t>ADQUISICION DE PATRULLEROS; EN EL(LA) UNIDAD DE EMERGENCIA DE LA REGION POLICIAL AREQUIPA, DISTRITO DE MARIANO MELGAR, PROVINCIA AREQUIPA, DEPARTAMENTO AREQUIPA</t>
  </si>
  <si>
    <t>INSTALACION DEL LABORATORIO FORENSE DIGITAL PARA EL MEJORAMIENTO DEL SISTEMA CRIMINALISTICO NACIONAL -DIREJCRI PNP</t>
  </si>
  <si>
    <t xml:space="preserve">MEJORAMIENTO DEL SERVICIO DE INVESTIGACION POLICIAL DE LA OFICINA DE CRIMINALISTICA DE LA REGION POLICIAL LAMBAYEQUE EN EL MARCO DE LA IMPLEMENTACION DEL NUEVO CODIGO PROCESAL PENAL
</t>
  </si>
  <si>
    <t>ADQUISICION DE EQUIPO DE COMUNICACION, RADIO TRANSCEPTOR Y SOFTWARE; EN EL(LA) DEL SISTEMA DE TELELCOMUNICACIONES DE LAS UNIDADES POLICIALES DISTRITO DE CHICLAYO, PROVINCIA CHICLAYO, DEPARTAMENTO LAMBAYEQUE</t>
  </si>
  <si>
    <t>INSTALACION DEL SERVICIO DE READAPTACION SOCIAL EN EL NUEVO ESTABLECIMIENTO PENITENCIARIO DE BAGUA GRANDE EN EL CENTRO POBLADO DE JAHUANGA, DISTRITO DE BAGUA GRANDE, PROVINCIA DE UTCUBAMBA, DEPARTAMENTO DE AMAZONAS</t>
  </si>
  <si>
    <t>CREACION DEL SERVICIO DE READAPTACIÓN SOCIAL EN EL ESTABLECIMIENTO PENITENCIARIO VENADO PAMPA,  DISTRITO DE CASTILLO GRANDE - PROVINCIA DE LEONCIO PRADO - DEPARTAMENTO DE HUANUCO</t>
  </si>
  <si>
    <t>MEJORAMIENTO DEL SERVICIO DE READAPTACIÓN SOCIAL EN EL ESTABLECIMIENTO DE ASISTENCIA POST PENITENCIARIA Y EJECUCIÓN DE PENAS LIMITATIVAS DE DERECHOS CALLAO EN EL  DISTRITO DE CALLAO - PROVINCIA CONSTITUCIONAL DEL CALLAO - DEPARTAMENTO DE CALLAO</t>
  </si>
  <si>
    <t>ADQUISICIÓN DE VEHÍCULO (ÓMNIBUS) PARA INTERVENCIÓN INMEDIATA DEL GRUPO DE OPERACIONES ESPECIALES (GOES) REGIONAL Y AGENTES DE SEGURIDAD; EN LOS EE.PP. A NIVEL NACIONAL</t>
  </si>
  <si>
    <t>ADQUISICIÓN DE SISTEMA DE INSPECCIÓN PENITENCIARIO</t>
  </si>
  <si>
    <t>ADQUISICIÓN DE EQUIPO DE SEGURIDAD DEL PERSONAL PENITENCIARIO</t>
  </si>
  <si>
    <t>AMPLIACIÓN DE LA CAPACIDAD DE ALBERGUE DEL ESTABLECIMIENTO PENITENCIARIO DE PIURA</t>
  </si>
  <si>
    <t>MEJORAMIENTO Y AMPLIACIÓN DEL SERVICIO READAPTACIÓN SOCIAL EN ESTABLECIMIENTO PENITENCIARIO DE RÉGIMEN CERRADO ESPECIAL ANCÓN I DE CENTRO POBLADO ANCÓN DISTRITO DE ANCÓN DE LA PROVINCIA DE LIMA DEL DEPARTAMENTO DE LIMA</t>
  </si>
  <si>
    <t>OPTIMIZACIÓN Y REPOSICIÓN DE SERVIDORES Y GABINETES DE COMUNICACIONES DEL CENTRO DE DATOS DEL MINJUSDH, DISTRITO DE MIRAFLORES DE LA PROVINCIA DE LIMA DEL DEPARTAMENTO DE LIMA</t>
  </si>
  <si>
    <t>OPTIMIZACIÓN DEL SISTEMA DE INFORMACIÓN DEL SITEMA PERUANO DE INFORMACIÓN JURIDICA DE LA DIRECCIÓN GENERAL DE DESARROLLO NORMATIVO Y CALIDAD REGULATORIA DEL MINJUSDH, DISTRITO DE MIRAFLORES DE LA PROVINCIA DE LIMA DEL DEPARTAMENTO DE LIMA</t>
  </si>
  <si>
    <t xml:space="preserve">MEJORAMIENTO DEL SERVICIO DE DEFENSA PÚBLICA Y ACCESO A LA JUSTICIA EN LA SEDE DE ICA, DISTRITO DE ICA, PROVINCIA DE ICA, DEPARTAMENTO DE ICA </t>
  </si>
  <si>
    <t xml:space="preserve">MEJORAMIENTO DEL SERVICIO DE DEFENSA PÚBLICA Y ACCESO A LA JUSTICIA EN LA DIRECCIÓN DISTRITAL DE AREQUIPA, DISTRITO DE CERRO COLORADO DE LA PROVINCIA DE AREQUIPA DEL DEPARTAMENTO DE AREQUIPA </t>
  </si>
  <si>
    <t>MEJORAMIENTO DEL SERVICIO DE DEFENSA PÚBLICA Y ACCESO A LA JUSTICIA EN LA DIRECCIÓN DISTRITAL DE TACNA, DISTRITO DE TACNA DE LA PROVINCIA DE TACNA DEL DEPARTAMENTO DE TACNA</t>
  </si>
  <si>
    <t>MEJORAMIENTO DEL SERVICIO DE REINSERCIÓN SOCIAL AL ADOLESCENTE EN CONFLICTO CON LA LEY PENAL EN EL CENTRO JUVENIL DE DIAGNÓSTICO Y REHABILITACIÓN DE PUCALLPA, DISTRITO DE MANANTAY DE LA PROVINCIA DE CORONEL PORTILLO DEL DEPARTAMENTO DE UCAYALI</t>
  </si>
  <si>
    <t>MEJORAMIENTO DEL SERVICIO DE REINSERCIÓN SOCIAL AL ADOLESCENTE EN CONFLICTO CON LA LEY PENAL EN EL CENTRO JUVENIL DE DIAGNÓSTICO Y REHABILITACIÓN EL TAMBO, DISTRITO DE EL TAMBO DE LA PROVINCIA DE HUANCAYO DEL DEPARTAMENTO DE JUNIN</t>
  </si>
  <si>
    <t>MEJORAMIENTO Y AMPLIACION DEL SERVICIO DE REINSERCIÓN SOCIAL AL ADOLESCENTE EN CONFLICTO CON LA LEY PENAL EN EL CENTRO JUVENIL DE SERVICIO DE ORIENTACIÓN AL ADOLESCENTE , CENTRO DE DIAGNOSTICO Y REHABILITACIÓN MIGUEL GRAU DISTRITO DE VEINTISEIS DE OCTUBRE DE LA PROVINCIA DE PIURA DEL DEPARTAMENTO DE PIURA</t>
  </si>
  <si>
    <t>MEJORAMIENTO DEL SERVICIO DE REINSERCIÓN SOCIAL AL ADOLESCENTE EN CONFLICTO CON LA LEY PENAL EN EL CENTRO JUVENIL DE DIAGNÓSTICO Y REHABILITACIÓN ALFONSO UGARTE, DISTRITO DE AREQUIPA DE LA PROVINCIA DE AREQUIPA DEL DEPARTAMENTO DE AREQUIPA</t>
  </si>
  <si>
    <t>MEJORAMIENTO Y AMPLIACION DEL SERVICIO DE READAPTACIÓN SOCIAL DE LA POBLACIÓN PENAL EN EL ESTABLECIMIENTO PENITENCIARIO DE ICA - DISTRITO DE ICA - PROVINCIA DE ICA - REGIÓN ICA</t>
  </si>
  <si>
    <t>MEJORAMIENTO Y AMPLIACION DEL SERVICIO DE READAPTACION SOCIAL EN EL ESTABLECIMIENTO PENITENCIARIO DE TRUJILLO VARONES,  DISTRITO DE HUANCHACO - PROVINCIA DE TRUJILLO - DEPARTAMENTO DE LA LIBERTAD</t>
  </si>
  <si>
    <t>ADQUISICION DE SISTEMA PENITENCIARIO DE INHIBICION DE SEÑALES RADIOELECTRICAS; EN EL(LA) ESTABLECIMIENTO PENITENCIARIO CHALLAPALCA DISTRITO DE TICACO, PROVINCIA TARATA, DEPARTAMENTO TACNA</t>
  </si>
  <si>
    <t>ADQUISICION DE SISTEMA PENITENCIARIO DE INHIBICION DE SEÑALES RADIOELECTRICAS; EN EL(LA) ESTABLECIMIENTO PENITENCIARIO RÍO NEGRO DISTRITO DE RIO NEGRO, PROVINCIA SATIPO, DEPARTAMENTO JUNIN</t>
  </si>
  <si>
    <t>ADQUISICION DE SISTEMA PENITENCIARIO DE INHIBICION DE SEÑALES RADIOELECTRICAS EN EL(LA) ESTABLECIMIENTO PENITENCIARIO DE JUANJUI DISTRITO DE JUANJUI, PROVINCIA MARISCAL CACERES, DEPARTAMENTO SAN MARTIN</t>
  </si>
  <si>
    <t>ADQUISICION DE SISTEMA PENITENCIARIO DE INHIBICION DE SEÑALES RADIOELECTRICAS; EN EL(LA) ESTABLECIMIENTO PENITENCIARIO COCHAMARCA DISTRITO DE VICCO, PROVINCIA PASCO, DEPARTAMENTO PASCO</t>
  </si>
  <si>
    <t>ADQUISICION DE VEHICULO PARA CONDUCCION Y TRASLADO DE INTERNOS; EN CINCUENTA Y CINCO DISTRITO DE - TODOS -, PROVINCIA - TODOS -, DEPARTAMENTO -MUL.DEP-</t>
  </si>
  <si>
    <t>MEJORAMIENTO DEL SERVICIO DE READAPTACION SOCIAL EN EL ESTABLECIMIENTO PENITENCIARIO DE JAUJA, DISTRITO DE JAUJA, PROVINCIA DE JAUJA, DEPARTAMENTO DE JUNIN - ETAPA II (TALLERES)</t>
  </si>
  <si>
    <t>REHABILITACION Y AMPLIACION DEL ESTABLECIMIENTO PENITENCIARIO DE LAMPA - ETAPA II (TALLERES)</t>
  </si>
  <si>
    <t>REHABILITACION INTEGRAL Y AMPLIACION DE LA CAPACIDAD DE ALBERGUE DEL ESTABLECIMIENTO PENITENCIARIO DE PUNO - ETAPA II (TALLERES)</t>
  </si>
  <si>
    <t>CONTRALMIRANTE VILLAR</t>
  </si>
  <si>
    <t>ZORRITOS</t>
  </si>
  <si>
    <t>SATIPO</t>
  </si>
  <si>
    <t>CURAHUASI</t>
  </si>
  <si>
    <t>MALA</t>
  </si>
  <si>
    <t>AHUAYCHA</t>
  </si>
  <si>
    <t>SAN ANTONIO DE PUTINA</t>
  </si>
  <si>
    <t>ANANNEA</t>
  </si>
  <si>
    <t>MARIANO MELGAR</t>
  </si>
  <si>
    <t>HUANCHACO</t>
  </si>
  <si>
    <t>TARATA</t>
  </si>
  <si>
    <t>TICACO</t>
  </si>
  <si>
    <t>RIO NEGRO</t>
  </si>
  <si>
    <t>TODOS</t>
  </si>
  <si>
    <t>MULDEP</t>
  </si>
  <si>
    <t>JAUJA</t>
  </si>
  <si>
    <t>LAMPA</t>
  </si>
  <si>
    <t>CASTILLO GRANDE</t>
  </si>
  <si>
    <t>ANCÓN</t>
  </si>
  <si>
    <t>CERRO COLORADO</t>
  </si>
  <si>
    <t>HUANCAYO</t>
  </si>
  <si>
    <t>EL TAMBO</t>
  </si>
  <si>
    <t>UNIDADES ESPECIALIZADAS</t>
  </si>
  <si>
    <t>ESTABLECIMIENTOS PENITENCIARIOS</t>
  </si>
  <si>
    <t>ESTABLECIMIENTO PENITENCIARIO</t>
  </si>
  <si>
    <t>ESTABLECIMIENTO DE MEDIO LIBRE</t>
  </si>
  <si>
    <t>AMPLIACION Y MEJORAMIENTO DE LOS SERVICIOS DE AGUA POTABLE, ALCANTARILLADO Y UNIDADES BASICAS DE SANEAMIENTO EN LAS LOCALIDADES DE SOCMA, PILLCOBAMBA, RAPCCA, CHULLURACAY, PACHAR Y TARAPA DE LA COMUNIDAD CAMPESINA DE PACHAR - CHULLURACAY, DISTRITO DE OLLANTAYTAMBO, PROVINCIA DE URUBAMBA – CUSCO</t>
  </si>
  <si>
    <t>MEJORAMIENTO Y AMPLIACIÓN DEL SERVICIO DE SANEAMIENTO BÁSICO INTEGRAL EN LA COMUNIDAD DE HUILLOC, SECTORES: HUILLOC CHIMPA, MUTUYPATA Y HUILLOC PAMPA DEL DISTRITO DE OLLANTAYTAMBO - PROVINCIA DE URUBAMBA - DEPARTAMENTO DE CUSCO</t>
  </si>
  <si>
    <t>MEJORAMIENTO Y AMPLIACION DEL SERVICIO DE EDUCACIÓN INICIAL Y SERVICIO DE EDUCACION PRIMARIA EN I.E. 501146, I.E. 1310 DE CENTRO POBLADO RUMIRA DISTRITO DE OLLANTAYTAMBO DE LA PROVINCIA DE URUBAMBA DEL DEPARTAMENTO DE CUSCO</t>
  </si>
  <si>
    <t>MEJORAMIENTO Y AMPLIACION DE LOS SERVICIOS DE SANEAMIENTO BASICO INTEGRAL EN EL CENTRO POBLADO RURAL DE PISCACUCHO Y SECTOR DE CHACCO DEL, DISTRITO DE OLLANTAYTAMBO - URUBAMBA - CUSCO</t>
  </si>
  <si>
    <t>MEJORAMIENTO DE LA TRANSITABILIDAD PEATONAL Y VEHICULAR EN LAS VIAS DE MASCABAMBA – PUNKU PUNKU – CIEN VENTANAS – CALLE PRINCIPAL DE LA CIUDAD DE OLLANTAYTAMBO DISTRITO DE OLLANTAYTAMBO - PROVINCIA DE URUBAMBA - DEPARTAMENTO DE CUSCO</t>
  </si>
  <si>
    <t>PISTAS Y VEREDAS</t>
  </si>
  <si>
    <t>ADMINISTRACIÓN DE JUSTICIA</t>
  </si>
  <si>
    <t>Expediente Técnico. 
Ejecución física.
Supervisión.</t>
  </si>
  <si>
    <t>GN - MVCS</t>
  </si>
  <si>
    <t>GN - FONDEPES</t>
  </si>
  <si>
    <t>GN - INPE</t>
  </si>
  <si>
    <t>GN - MIDIS</t>
  </si>
  <si>
    <t>GN - MINDEF</t>
  </si>
  <si>
    <t>GN - MINEDU</t>
  </si>
  <si>
    <t>GN - MTC</t>
  </si>
  <si>
    <t>GN - MININTER</t>
  </si>
  <si>
    <t>GN - MINJUSDH</t>
  </si>
  <si>
    <t>GN - MINSA</t>
  </si>
  <si>
    <t>GN - PODER JUDICIAL</t>
  </si>
  <si>
    <t>GN - PRODUCE</t>
  </si>
  <si>
    <t>GN - MEF (SMV)</t>
  </si>
  <si>
    <t>CAMINOS DE HERRADURA</t>
  </si>
  <si>
    <t>CONSTRUCCION DE PUENTE PEATONAL; EN EL(LA) CAMINO DE HERRADURA DEL SECTOR CARAY CHICO DE LA LOCALIDAD TANTAHUAYUNCA DISTRITO DE PARIACOTO, PROVINCIA HUARAZ, DEPARTAMENTO ANCASH</t>
  </si>
  <si>
    <t>PARIACOTO</t>
  </si>
  <si>
    <t>1. Documento Equivalente.
2. Ejecución física.
3. Supervisión.</t>
  </si>
  <si>
    <r>
      <t xml:space="preserve">FASE OXI </t>
    </r>
    <r>
      <rPr>
        <b/>
        <vertAlign val="superscript"/>
        <sz val="12"/>
        <color theme="0"/>
        <rFont val="Aptos Narrow"/>
        <family val="2"/>
        <scheme val="minor"/>
      </rPr>
      <t>2/.</t>
    </r>
  </si>
  <si>
    <t>Priorizado: Con Acuerdo de Consejo y/o Resolución Ministerial que aprueba la priorización del proyecto y designa al Comité Especial.</t>
  </si>
  <si>
    <t>Idea: Proyectos con voluntad política que pueden ser formulados por la entidad pública o como iniciativa privada.</t>
  </si>
  <si>
    <t>GOBIERNO REGIONAL DE AREQUIPA</t>
  </si>
  <si>
    <t>GOBIERNO REGIONAL DE AMAZONAS</t>
  </si>
  <si>
    <t>GOBIERNO REGIONAL DE LA LIBERTAD</t>
  </si>
  <si>
    <t>GOBIERNO REGIONAL DE UCAYALI</t>
  </si>
  <si>
    <t>GOBIERNO REGIONAL DE HUÁNUCO</t>
  </si>
  <si>
    <t>GOBIERNO REGIONAL DE SAN MARTÍN</t>
  </si>
  <si>
    <t>GOBIERNO REGIONAL DE AYACUCHO</t>
  </si>
  <si>
    <t>GOBIERNO REGIONAL DE CUSCO</t>
  </si>
  <si>
    <t>GOBIERNO REGIONAL DE APURIMAC</t>
  </si>
  <si>
    <t>GOBIERNO REGIONAL DE LAMBAYEQYE</t>
  </si>
  <si>
    <t>GOBIERNO REGIONAL DE HUANCAVELICA</t>
  </si>
  <si>
    <t>GOBIERNO REGIONAL DE CALLAO</t>
  </si>
  <si>
    <t>GOBIERNO REGIONAL DE LIMA</t>
  </si>
  <si>
    <t>GOBIERNO REGIONAL DE LORETO</t>
  </si>
  <si>
    <t>GOBIERNO REGIONAL DE PUNO</t>
  </si>
  <si>
    <t>GOBIERNO REGIONAL DE PIURA</t>
  </si>
  <si>
    <t>MUNICIPALIDAD PROVINCIAL DE TUMBES</t>
  </si>
  <si>
    <t>MUNICIPALIDAD PROVINCIAL DE HUAYLAS</t>
  </si>
  <si>
    <t>MUNICIPALIDAD PROVINCIAL DE CARHUAZ</t>
  </si>
  <si>
    <t>MUNICIPALIDAD PROVINCIAL DE CASMA</t>
  </si>
  <si>
    <t>MUNICIPALIDAD PROVINCIAL DE CAJAMARCA</t>
  </si>
  <si>
    <t>MUNICIPALIDAD PROVINCIAL DE LA CONVENCION</t>
  </si>
  <si>
    <t>MUNICIPALIDAD PROVINCIAL DE SAN ROMÁN</t>
  </si>
  <si>
    <t>MUNICIPALIDAD PROVINCIAL DE CHOTA</t>
  </si>
  <si>
    <t>MUNICIPALIDAD PROVINCIAL DE SANTA</t>
  </si>
  <si>
    <t>MUNICIPALIDAD PROVINCIAL DE HUARAZ</t>
  </si>
  <si>
    <t>MUNICIPALIDAD PROVINCIAL DE CANDARAVE</t>
  </si>
  <si>
    <t>MUNICIPALIDAD PROVINCIAL DE ILO</t>
  </si>
  <si>
    <t>MUNICIPALIDAD PROVINCIAL DE MORROPON</t>
  </si>
  <si>
    <t>MUNICIPALIDAD PROVINCIAL DE TALARA</t>
  </si>
  <si>
    <t>MUNICIPALIDAD PROVINCIAL DE CHICLAYO</t>
  </si>
  <si>
    <t>MUNICIPALIDAD PROVINCIAL DE SANTIAGO DE CHUCO</t>
  </si>
  <si>
    <t>MUNICIPALIDAD PROVINCIAL DE CONTRALMIRANTE VILLAR</t>
  </si>
  <si>
    <t>MUNICIPALIDAD DISTRITAL DE MARA</t>
  </si>
  <si>
    <t>MUNICIPALIDAD DISTRITAL DE QUELLOUNO</t>
  </si>
  <si>
    <t>MUNICIPALIDAD DISTRITAL DE SAN MARCOS</t>
  </si>
  <si>
    <t>MUNICIPALIDAD DISTRITAL DE INDEPENDENCIA</t>
  </si>
  <si>
    <t>MUNICIPALIDAD DISTRITAL DE PONTO</t>
  </si>
  <si>
    <t>MUNICIPALIDAD DISTRITAL DE VICCO</t>
  </si>
  <si>
    <t>MUNICIPALIDAD DISTRITAL DE TARICA</t>
  </si>
  <si>
    <t>MUNICIPALIDAD DISTRITAL DE CORTEGANA</t>
  </si>
  <si>
    <t>MUNICIPALIDAD DISTRITAL DE PICHARI</t>
  </si>
  <si>
    <t>MUNICIPALIDAD DISTRITAL DE COVIRIALI</t>
  </si>
  <si>
    <t>MUNICIPALIDAD DISTRITAL DE OLLANTAYTAMBO</t>
  </si>
  <si>
    <t>MUNICIPALIDAD DISTRITAL DE CHUGUR</t>
  </si>
  <si>
    <t>MUNICIPALIDAD DISTRITAL DE TICAPAMPA</t>
  </si>
  <si>
    <t>MUNICIPALIDAD DISTRITAL DE SANTIAGO</t>
  </si>
  <si>
    <t>MUNICIPALIDAD DISTRITAL DE QUILAHUANI</t>
  </si>
  <si>
    <t>MUNICIPALIDAD DISTRITAL DE HUANUARA</t>
  </si>
  <si>
    <t>MUNICIPALIDAD DISTRITAL DE CURIBAYA</t>
  </si>
  <si>
    <t>MUNICIPALIDAD DISTRITAL DE SAN JERONIMO</t>
  </si>
  <si>
    <t>MUNICIPALIDAD DISTRITAL DE LAMAY</t>
  </si>
  <si>
    <t>MUNICIPALIDAD DISTRITAL DE CAYMA</t>
  </si>
  <si>
    <t>MUNICIPALIDAD DISTRITAL DE CAMILACA</t>
  </si>
  <si>
    <t>MUNICIPALIDAD DISTRITAL DE TAMBO GRANDE</t>
  </si>
  <si>
    <t>MUNICIPALIDAD DISTRITAL DE CHAMACA</t>
  </si>
  <si>
    <t>MUNICIPALIDAD DISTRITAL DE LA ESPERANZA</t>
  </si>
  <si>
    <t>MUNICIPALIDAD DISTRITAL DE PAIJAN</t>
  </si>
  <si>
    <t>MUNICIPALIDAD DISTRITAL DE SANTIAGO DE CHALLAS</t>
  </si>
  <si>
    <t>MUNICIPALIDAD DISTRITAL DE CURAHUASI</t>
  </si>
  <si>
    <t>MUNICIPALIDAD DISTRITAL DE MALA</t>
  </si>
  <si>
    <t>MUNICIPALIDAD DISTRITAL DE AHUAYCHA</t>
  </si>
  <si>
    <t>MUNICIPALIDAD DISTRITAL DE ANANEA</t>
  </si>
  <si>
    <t>MUNICIPALIDAD DISTRITAL DE PARIACOTO</t>
  </si>
  <si>
    <r>
      <t xml:space="preserve">Proyectos en Promoción para ser realizados mediante el mecanismo de Obras por Impuestos </t>
    </r>
    <r>
      <rPr>
        <b/>
        <vertAlign val="superscript"/>
        <sz val="20"/>
        <color theme="1"/>
        <rFont val="Calibri"/>
        <family val="2"/>
      </rPr>
      <t>1/.</t>
    </r>
  </si>
  <si>
    <t>1/.Relación de Proyectos remitidos por las Entidades Públicas con proyectos en búsqueda de Empresas financistas.</t>
  </si>
  <si>
    <t>2/.Fase OXI:</t>
  </si>
  <si>
    <t>Con Informe Previo: Listos para Convocar a Proceso de Selección.</t>
  </si>
  <si>
    <t>En Actos Previos: Proyecto Priorizado y Comité Especial en preparación de requisitos para solicitar el Informe Previo a la CGR.</t>
  </si>
  <si>
    <t>Por Priorizar: Proyectos identificados por las Endidades Públicas para su realización mediante OXI</t>
  </si>
  <si>
    <t>MEJORAMIENTO Y AMPLIACION DEL SERVICIO DE AGUA POTABLE RURAL Y MEJORAMIENTO Y AMPLIACIÓN SERVICIO DE ALCANTARILLADO U OTRAS FORMAS DE DISPOSICIÓN SANITARIA DE EXCRETAS EN LA LOCALIDAD DE VICOS DISTRITO DE MARCARA DE LA PROVINCIA DE CARHUAZ DEL DEPARTAMENTO DE ANCASH</t>
  </si>
  <si>
    <t>MEJORAMIENTO DEL SERVICIO DE PRÁCTICA DEPORTIVA Y/O RECREATIVA EN EL ESTADIO DE MARCARA   DISTRITO DE MARCARA DE LA PROVINCIA DE CARHUAZ DEL DEPARTAMENTO DE ANCASH</t>
  </si>
  <si>
    <t>MUNICIPALIDAD DISTRITAL DE MARCARA</t>
  </si>
  <si>
    <t>MARCARA</t>
  </si>
  <si>
    <t>1. Elaboración Expediente Técnico.
2. Ejecución Física de Obra.
3. Supervisión de Obra.
4. Liquidación de Obra.</t>
  </si>
  <si>
    <t>1. Actualización de perfil. 
2. Elaboración de Expediente Técnico.
3. Ejecución Física de Obra. 
4. Supervisión de Obra.
5. Liquidación de Obra.</t>
  </si>
  <si>
    <t>1. Ejecución de obra, bienes y servicios
2. Supervisión
3. Recepción y Liquidación</t>
  </si>
  <si>
    <t xml:space="preserve">EJECUCIÓN DE OBRA </t>
  </si>
  <si>
    <t>SUPERVISIÓN</t>
  </si>
  <si>
    <t>RECEPCIÓN Y LIQUIDACIÓN</t>
  </si>
  <si>
    <t>FORMATO 7C</t>
  </si>
  <si>
    <t>IDEA?</t>
  </si>
  <si>
    <t>OYM</t>
  </si>
  <si>
    <t>NIVELES DE ESTUDIO DE INTERVENCIONES</t>
  </si>
  <si>
    <t>1. Ejecución de Obra.
2. Supervisión de Obra.
3. Liquidación.</t>
  </si>
  <si>
    <t>APURíMAC</t>
  </si>
  <si>
    <t>EL MOLINO</t>
  </si>
  <si>
    <t>SAN BORJA</t>
  </si>
  <si>
    <t>FERREÑAFE</t>
  </si>
  <si>
    <t>PITIPO</t>
  </si>
  <si>
    <t>NASCA</t>
  </si>
  <si>
    <t>EL INGENIO</t>
  </si>
  <si>
    <t>CHAVÍN DE HUANTAR</t>
  </si>
  <si>
    <t>GN - MINISTERIO DE CULTURA</t>
  </si>
  <si>
    <t>CREACION DE SERVICIOS CULTURALES PARA LA PARTICIPACIÓN DE LA POBLACIÓN EN LAS INDUSTRIAS CULTURALES Y LAS ARTES EN EL PARQUE CULTURAL BICENTENARIO EL MOLINO DEL DISTRITO DE CHACHAPOYAS - PROVINCIA DE CHACHAPOYAS - DEPARTAMENTO DE AMAZONAS.</t>
  </si>
  <si>
    <t>CREACION DE LOS SERVICIOS CULTURALES A TRAVÉS DEL 0PARQUE CULTURAL BICENTENARIO DISTRITO DE CAJAMARCA - PROVINCIA DE CAJAMARCA - DEPARTAMENTO DE CAJAMARCA</t>
  </si>
  <si>
    <t>ADQUISICION DE LUMINARIA, SISTEMA DE CONTROL Y MONITOREO, SISTEMA DE AUDIO Y VIDEO Y MOBILIARIO DE OTROS ACTIVOS COMPLEMENTARIOS; ADEMÁS DE OTROS ACTIVOS EN EL(LA) GRAN TEATRO NACIONAL AV. JAVIER PRADO ESTE 2465 DISTRITO DE SAN BORJA, PROVINCIA LIMA, DEPARTAMENTO LIMA</t>
  </si>
  <si>
    <t>MEJORAMIENTO DE LOS SERVICIOS BIBLIOTECARIOS Y CULTURALES Y EDUCATIVOS DE LA GRAN BIBLIOTECA PUBLICA DE LIMA – SEDE AV. ABANCAY DISTRITO DE LIMA - PROVINCIA DE LIMA - DEPARTAMENTO DE LIMA</t>
  </si>
  <si>
    <t>MEJORAMIENTO DEL SERVICIO DE INTERPRETACIÓN CULTURAL DEL MUSEO HISTÓRICO REGIONAL DEL CUSCO, EN LA CASA DE GARCILASO DE LA VEGA, DISTRITO DE CUSCO - PROVINCIA DE CUSCO - DEPARTAMENTO DE CUSCO </t>
  </si>
  <si>
    <t>MEJORAMIENTO DE LOS SERVICIOS CULTURALES DEL PATRIMONIO HISTORICO Y CULTURAL EN LA DIRECCION DESCONCENTRADA DE CULTURA CUSCO, PROVINCIA DE CUSCO, DEPARTAMENTO DE CUSCO. </t>
  </si>
  <si>
    <t>RECUPERACION DEL SERVICIO DE INTERPRETACIÓN CULTURAL EN LA ZONA ARQUEOLOGICA MONUMENTAL BATAN GRANDE (BOSQUE DE POMAC) DE CENTRO POBLADO BATAN GRANDE DISTRITO DE PITIPO DE LA PROVINCIA DE FERREÑAFE DEL DEPARTAMENTO DE LAMBAYEQUE</t>
  </si>
  <si>
    <t>CREACION DE LOS SERVICIOS DE INTERPRETACION CULTURAL A TRAVES DE UN CENTRO DE INTERPRETACION DE LA LINEAS Y GEOGLIFOS DE NASCA Y PALPA DISTRITO DE EL INGENIO, PROVINCIA DE NASCA, DEPARTAMENTO DE ICA SAN JOSE Y LA PASCANA DEL DISTRITO DE EL INGENIO - PROVINCIA DE NASCA - DEPARTAMENTO DE ICA</t>
  </si>
  <si>
    <t>MEJORAMIENTO Y AMPLIACIÓN DEL SERVICIO DE INTERPRETACIÓN CULTURAL EN MUSEO NACIONAL DISTRITO DE CHAVÍN DE HUANTAR DE  PROVINCIA DE HUARI DEL DEPARTAMENTO DE ANCASH</t>
  </si>
  <si>
    <t>SISTEMAS DE INFORMACIÓN DE GESTION DE PATRIMONIO CULTURAL, EN LA SEDE CENTRAL DEL MINISTERIO DE CULTURA Y SEDES DESCONCENTRADAS</t>
  </si>
  <si>
    <t xml:space="preserve"> 
INFRAESTRUCTURA CULTURAL PÚBLICA PARA LA PARTICIPACIÓN DE LA POBLACIÓN EN LAS INDUSTRIAS CULTURALES Y LAS ARTES</t>
  </si>
  <si>
    <t>BIBLIOTECAS PÚBLICAS</t>
  </si>
  <si>
    <t>INSTITUCIONES MUSEALES PÚBLICAS</t>
  </si>
  <si>
    <t>MONUMENTO ARQUEOLÓGICO PREHISPÁNICO (MAP)</t>
  </si>
  <si>
    <t>TIC</t>
  </si>
  <si>
    <t>CREACIÓN DEL SERVICIO DE TRANSITABILIDAD VIAL INTERURBANA EN EL MARGEN DEL RÍO MOSNA DISTRITO DE SAN MARCOS DE LA PROVINCIA DE HUARI DEL DEPARTAMENTO DE ANCASH</t>
  </si>
  <si>
    <t>MEJORAMIENTO Y AMPLIACIÓN DEL SERVICIO DE SEGURIDAD CIUDADANA EN EL DISTRITO DE SAN MARCOS, PROVINCIA DE HUARI, DEPARTAMENTO DE ÁNCASH</t>
  </si>
  <si>
    <t>CREACION DE LOS SERVICIOS DE PREVENCIÓN, PREPARACIÓN Y RESPUESTA A DESASTRES, INCENDIOS, EMERGENCIAS, RESCATES Y OTROS EN LA COMPAÑIA DE BOMBEROS DEL DISTRITO DE SAN MARCOS DE LA PROVINCIA DE HUARI DEL DEPARTAMENTO DE ANCASH</t>
  </si>
  <si>
    <t>MEJORAMIENTO DEL SERVICIO DE AGUA PARA EL SISTEMA DE RIEGO A TRAVES DE LA CONSTRUCCION DE UN RESERVORIO CON GEOMENBRANA EN EL SECTOR LAGUNA DEL CASERIO DE PACHMA, DISTRITO DE YURACMARCA - PROVINCIA DE HUAYLAS - DEPARTAMENTO DE ANCASH</t>
  </si>
  <si>
    <t>MEJORAMIENTO DEL SERVICIOS DE ESPACIOS PÚBLICOS URBANOS EN LA PLAZA DE ARMAS DEL DISTRITO DE YURACMARCA DE LA PROVINCIA DE HUAYLAS DEL DEPARTAMENTO DE ANCASH</t>
  </si>
  <si>
    <t>YURACMARCA</t>
  </si>
  <si>
    <t>MUNICIPALIDAD DISTRITAL DE YURACMARCA</t>
  </si>
  <si>
    <t>MEJORAMIENTO DE LOS SERVICIOS DE DIAGNOSTICO DE SALUD PUBLICA EN EL LABORATORIO DE REFERENCIA REGIONAL AREQUIPA - DISTRITO DE AREQUIPA - PROVINCIA DE AREQUIPA - DEPARTAMENTO DE AREQUIPA</t>
  </si>
  <si>
    <t>SAN MIGUEL</t>
  </si>
  <si>
    <t>GN - MIMP</t>
  </si>
  <si>
    <t>CREACION CENTRO DE ATENCIÓN RESIDENCIAL PARA PERSONAS ADULTAS MAYORES EN CONDICIONES DE POBREZA, POBREZA EXTREMA Y VULNERABILIDAD "FELICIDAD" SAN MIGUEL DEL DISTRITO DE SAN MIGUEL - PROVINCIA DE LIMA - DEPARTAMENTO DE LIMA</t>
  </si>
  <si>
    <t>CENTRO DE ATENCIÓN RESIDENCIAL PARA PERSONAS ADULTAS MAYORES (CARPAM)</t>
  </si>
  <si>
    <t>CHACLACAYO</t>
  </si>
  <si>
    <t>MEJORAMIENTO Y AMPLIACION DEL SERVICIO DE ATENCIÓN Y PROMOCIÓN DE LAS FAMILIAS EN CENTRO DE DESARROLLO INTEGRAL DE LA FAMILIA LAS DALIAS DE CENTRO POBLADO CHACLACAYO DISTRITO DE CHACLACAYO DE LA PROVINCIA DE LIMA DEL DEPARTAMENTO DE LIMA</t>
  </si>
  <si>
    <t>CENTRO DE DESARROLLO INTEGRAL DE LA FAMILIA (CEDIF)</t>
  </si>
  <si>
    <t>VILLA EL SALVADOR</t>
  </si>
  <si>
    <t>MEJORAMIENTO Y AMPLIACION DE LOS SERVICIOS DEL CENTRO DE DESARROLLO INTEGRAL DE LA FAMILIA SAN JUDAS TADEO VILLA EL SALVADOR DEL DISTRITO DE VILLA EL SALVADOR - PROVINCIA DE LIMA - DEPARTAMENTO DE LIMA</t>
  </si>
  <si>
    <t>RUPA-RUPA</t>
  </si>
  <si>
    <t>MEJORAMIENTO Y AMPLIACION DEL SERVICIO DE PROTECCIÓN INTEGRAL A NIÑAS, NIÑOS Y ADOLESCENTES SIN CUIDADOS PARENTALES O EN RIESGO DE PERDERLOS EN CENTRO DE ACOGIDA RESIDENCIAL SANTA TERESITA DEL NIÑO DISTRITO DE RUPA-RUPA DE LA PROVINCIA DE LEONCIO PRADO DEL DEPARTAMENTO DE HUANUCO</t>
  </si>
  <si>
    <t>*Actualizadon al: 15 Mayo</t>
  </si>
  <si>
    <t>Etapa expresión de interés</t>
  </si>
  <si>
    <t>Con informe previo</t>
  </si>
  <si>
    <t>Desierto</t>
  </si>
  <si>
    <t>Suspendido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</si>
</sst>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S/&quot;\ #,##0;\-&quot;S/&quot;\ #,##0"/>
    <numFmt numFmtId="44" formatCode="_-&quot;S/&quot;\ * #,##0.00_-;\-&quot;S/&quot;\ * #,##0.00_-;_-&quot;S/&quot;\ * &quot;-&quot;??_-;_-@_-"/>
    <numFmt numFmtId="164" formatCode="&quot;S/&quot;\ #,##0.0"/>
    <numFmt numFmtId="165" formatCode="&quot;S/&quot;\ #,##0.0;\-&quot;S/&quot;\ #,##0.0"/>
    <numFmt numFmtId="166" formatCode="_ * #,##0.00_ ;_ * \-#,##0.00_ ;_ * &quot;-&quot;??_ ;_ @_ "/>
    <numFmt numFmtId="167" formatCode="&quot;S/&quot;\ #,##0"/>
    <numFmt numFmtId="168" formatCode="_-&quot;S/&quot;\ * #,##0_-;\-&quot;S/&quot;\ * #,##0_-;_-&quot;S/&quot;\ * &quot;-&quot;??_-;_-@_-"/>
  </numFmts>
  <fonts count="32">
    <font>
      <sz val="11"/>
      <color theme="1"/>
      <name val="Aptos Narrow"/>
      <family val="2"/>
      <scheme val="minor"/>
    </font>
    <font>
      <b/>
      <sz val="18"/>
      <color theme="1"/>
      <name val="Calibri"/>
      <family val="2"/>
    </font>
    <font>
      <b/>
      <vertAlign val="superscript"/>
      <sz val="18"/>
      <color theme="1"/>
      <name val="Calibri"/>
      <family val="2"/>
    </font>
    <font>
      <sz val="11"/>
      <color theme="1"/>
      <name val="Arial"/>
      <family val="2"/>
    </font>
    <font>
      <b/>
      <sz val="9"/>
      <color theme="0"/>
      <name val="Aptos Narrow"/>
      <family val="2"/>
      <scheme val="minor"/>
    </font>
    <font>
      <b/>
      <sz val="9"/>
      <color theme="1"/>
      <name val="Aptos Narrow"/>
      <family val="2"/>
      <scheme val="minor"/>
    </font>
    <font>
      <sz val="9"/>
      <color theme="1"/>
      <name val="Aptos Narrow"/>
      <family val="2"/>
      <scheme val="minor"/>
    </font>
    <font>
      <u/>
      <sz val="11"/>
      <color theme="10"/>
      <name val="Aptos Narrow"/>
      <family val="2"/>
      <scheme val="minor"/>
    </font>
    <font>
      <sz val="9"/>
      <color indexed="81"/>
      <name val="Tahoma"/>
      <family val="2"/>
    </font>
    <font>
      <b/>
      <sz val="9"/>
      <color indexed="81"/>
      <name val="Tahoma"/>
      <family val="2"/>
    </font>
    <font>
      <sz val="11"/>
      <color theme="1"/>
      <name val="Aptos Narrow"/>
      <family val="2"/>
      <scheme val="minor"/>
    </font>
    <font>
      <sz val="10"/>
      <name val="Arial"/>
      <family val="2"/>
    </font>
    <font>
      <b/>
      <sz val="11"/>
      <color theme="1"/>
      <name val="Aptos Narrow"/>
      <family val="2"/>
      <scheme val="minor"/>
    </font>
    <font>
      <b/>
      <sz val="9"/>
      <color rgb="FF000000"/>
      <name val="Aptos Narrow"/>
      <family val="2"/>
    </font>
    <font>
      <sz val="9"/>
      <color rgb="FF000000"/>
      <name val="Aptos Narrow"/>
      <family val="2"/>
    </font>
    <font>
      <b/>
      <sz val="12"/>
      <color theme="0"/>
      <name val="Aptos Narrow"/>
      <family val="2"/>
      <scheme val="minor"/>
    </font>
    <font>
      <sz val="11"/>
      <name val="Aptos Narrow"/>
      <family val="2"/>
      <scheme val="minor"/>
    </font>
    <font>
      <sz val="11"/>
      <color theme="1"/>
      <name val="Calibri"/>
      <family val="2"/>
    </font>
    <font>
      <sz val="11"/>
      <color rgb="FF000000"/>
      <name val="Aptos Narrow"/>
      <family val="2"/>
      <scheme val="minor"/>
    </font>
    <font>
      <sz val="9"/>
      <color rgb="FF000000"/>
      <name val="Aptos Narrow"/>
      <family val="2"/>
      <scheme val="minor"/>
    </font>
    <font>
      <sz val="10"/>
      <name val="Inherit"/>
    </font>
    <font>
      <sz val="11"/>
      <name val="Aptos Display"/>
      <family val="2"/>
      <scheme val="major"/>
    </font>
    <font>
      <u/>
      <sz val="11"/>
      <name val="Aptos Narrow"/>
      <family val="2"/>
      <scheme val="minor"/>
    </font>
    <font>
      <sz val="11"/>
      <name val="Calibri"/>
      <family val="2"/>
    </font>
    <font>
      <b/>
      <sz val="20"/>
      <color theme="1"/>
      <name val="Calibri"/>
      <family val="2"/>
    </font>
    <font>
      <b/>
      <vertAlign val="superscript"/>
      <sz val="20"/>
      <color theme="1"/>
      <name val="Calibri"/>
      <family val="2"/>
    </font>
    <font>
      <b/>
      <vertAlign val="superscript"/>
      <sz val="12"/>
      <color theme="0"/>
      <name val="Aptos Narrow"/>
      <family val="2"/>
      <scheme val="minor"/>
    </font>
    <font>
      <b/>
      <sz val="11"/>
      <color theme="0"/>
      <name val="Aptos Narrow"/>
      <family val="2"/>
      <scheme val="minor"/>
    </font>
    <font>
      <sz val="9"/>
      <color theme="1"/>
      <name val="Calibri"/>
      <family val="2"/>
    </font>
    <font>
      <sz val="10"/>
      <color theme="1"/>
      <name val="Calibri"/>
      <family val="2"/>
    </font>
    <font>
      <sz val="10"/>
      <color rgb="FF000000"/>
      <name val="Calibri"/>
      <family val="2"/>
    </font>
    <font>
      <sz val="11"/>
      <name val="Aptos Narrow"/>
      <family val="2"/>
      <scheme val="minor"/>
    </font>
  </fonts>
  <fills count="15">
    <fill>
      <patternFill patternType="none"/>
    </fill>
    <fill>
      <patternFill patternType="gray125"/>
    </fill>
    <fill>
      <patternFill patternType="solid">
        <fgColor rgb="FFED3237"/>
        <bgColor indexed="64"/>
      </patternFill>
    </fill>
    <fill>
      <patternFill patternType="solid">
        <fgColor rgb="FF1E4E79"/>
        <bgColor rgb="FF1E4E79"/>
      </patternFill>
    </fill>
    <fill>
      <patternFill patternType="solid">
        <fgColor rgb="FF595A5C"/>
        <bgColor indexed="64"/>
      </patternFill>
    </fill>
    <fill>
      <patternFill patternType="solid">
        <fgColor theme="0"/>
        <bgColor theme="0"/>
      </patternFill>
    </fill>
    <fill>
      <patternFill patternType="solid">
        <fgColor theme="0"/>
        <bgColor rgb="FFFFFF00"/>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FFFF00"/>
        <bgColor theme="0"/>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FF"/>
        <bgColor rgb="FFFFFFFF"/>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diagonal/>
    </border>
    <border>
      <left/>
      <right/>
      <top/>
      <bottom style="thin">
        <color theme="4" tint="0.39997558519241921"/>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7" fillId="0" borderId="0" applyNumberFormat="0" applyFill="0" applyBorder="0" applyAlignment="0" applyProtection="0"/>
    <xf numFmtId="166" fontId="10" fillId="0" borderId="0" applyFont="0" applyFill="0" applyBorder="0" applyAlignment="0" applyProtection="0"/>
    <xf numFmtId="0" fontId="11" fillId="0" borderId="0"/>
    <xf numFmtId="44" fontId="10" fillId="0" borderId="0" applyFont="0" applyFill="0" applyBorder="0" applyAlignment="0" applyProtection="0"/>
    <xf numFmtId="0" fontId="11" fillId="0" borderId="0"/>
    <xf numFmtId="0" fontId="11" fillId="0" borderId="0"/>
    <xf numFmtId="0" fontId="31" fillId="0" borderId="0"/>
  </cellStyleXfs>
  <cellXfs count="123">
    <xf numFmtId="0" fontId="0" fillId="0" borderId="0" xfId="0"/>
    <xf numFmtId="0" fontId="3" fillId="0" borderId="0" xfId="0" applyFont="1"/>
    <xf numFmtId="0" fontId="0" fillId="0" borderId="0" xfId="0" applyAlignment="1">
      <alignment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vertical="center" wrapText="1"/>
    </xf>
    <xf numFmtId="0" fontId="4" fillId="4" borderId="1" xfId="0" quotePrefix="1" applyFont="1" applyFill="1" applyBorder="1" applyAlignment="1">
      <alignment horizontal="center" vertical="center" wrapText="1"/>
    </xf>
    <xf numFmtId="0" fontId="0" fillId="0" borderId="0" xfId="0" pivotButton="1"/>
    <xf numFmtId="0" fontId="0" fillId="0" borderId="0" xfId="0" applyAlignment="1">
      <alignment horizontal="left"/>
    </xf>
    <xf numFmtId="164" fontId="0" fillId="0" borderId="0" xfId="0" applyNumberFormat="1"/>
    <xf numFmtId="0" fontId="12" fillId="8" borderId="2" xfId="0" applyFont="1" applyFill="1" applyBorder="1" applyAlignment="1">
      <alignment horizontal="left"/>
    </xf>
    <xf numFmtId="167" fontId="0" fillId="0" borderId="0" xfId="0" applyNumberFormat="1"/>
    <xf numFmtId="167" fontId="12" fillId="8" borderId="2" xfId="0" applyNumberFormat="1" applyFont="1" applyFill="1" applyBorder="1"/>
    <xf numFmtId="0" fontId="12" fillId="8" borderId="2" xfId="0" applyFont="1" applyFill="1" applyBorder="1"/>
    <xf numFmtId="164" fontId="12" fillId="8" borderId="2" xfId="0" applyNumberFormat="1" applyFont="1" applyFill="1" applyBorder="1"/>
    <xf numFmtId="1" fontId="0" fillId="0" borderId="0" xfId="0" applyNumberFormat="1"/>
    <xf numFmtId="0" fontId="12" fillId="8" borderId="3" xfId="0" applyFont="1" applyFill="1" applyBorder="1"/>
    <xf numFmtId="0" fontId="0" fillId="7" borderId="0" xfId="0" applyFill="1"/>
    <xf numFmtId="0" fontId="6" fillId="0" borderId="0" xfId="0" applyFont="1"/>
    <xf numFmtId="0" fontId="0" fillId="0" borderId="1" xfId="0" applyBorder="1" applyAlignment="1">
      <alignment horizontal="center" vertical="center" wrapText="1"/>
    </xf>
    <xf numFmtId="0" fontId="14" fillId="0" borderId="0" xfId="0" applyFont="1" applyAlignment="1">
      <alignment horizontal="left" vertical="center"/>
    </xf>
    <xf numFmtId="0" fontId="7" fillId="0" borderId="1" xfId="1" applyFill="1" applyBorder="1" applyAlignment="1">
      <alignment horizontal="center" vertical="center" wrapText="1"/>
    </xf>
    <xf numFmtId="0" fontId="7" fillId="0" borderId="1" xfId="1" applyBorder="1" applyAlignment="1">
      <alignment horizontal="center" vertical="center" wrapText="1"/>
    </xf>
    <xf numFmtId="0" fontId="7" fillId="7" borderId="1" xfId="1" applyFill="1" applyBorder="1" applyAlignment="1">
      <alignment horizontal="center" vertical="center" wrapText="1"/>
    </xf>
    <xf numFmtId="0" fontId="6" fillId="9" borderId="1" xfId="0" applyFont="1" applyFill="1" applyBorder="1" applyAlignment="1">
      <alignment vertical="center" wrapText="1"/>
    </xf>
    <xf numFmtId="0" fontId="6" fillId="0" borderId="0" xfId="0" applyFont="1" applyAlignment="1">
      <alignment vertical="top" wrapText="1"/>
    </xf>
    <xf numFmtId="0" fontId="6" fillId="0" borderId="1" xfId="0" applyFont="1" applyBorder="1" applyAlignment="1">
      <alignment horizontal="left" vertical="center" wrapText="1"/>
    </xf>
    <xf numFmtId="0" fontId="15"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6" fillId="0" borderId="1" xfId="0" applyFont="1" applyBorder="1" applyAlignment="1">
      <alignment horizontal="center" vertical="center" wrapText="1"/>
    </xf>
    <xf numFmtId="165" fontId="0" fillId="5" borderId="1" xfId="0" applyNumberFormat="1" applyFill="1" applyBorder="1" applyAlignment="1">
      <alignment horizontal="center" vertical="center" wrapText="1"/>
    </xf>
    <xf numFmtId="0" fontId="0" fillId="0" borderId="1" xfId="0" applyBorder="1" applyAlignment="1">
      <alignment horizontal="left" vertical="top" wrapText="1"/>
    </xf>
    <xf numFmtId="0" fontId="0" fillId="0" borderId="1" xfId="0" quotePrefix="1" applyBorder="1" applyAlignment="1">
      <alignment horizontal="center" vertical="center" wrapText="1"/>
    </xf>
    <xf numFmtId="0" fontId="17" fillId="0" borderId="1" xfId="0" applyFont="1" applyBorder="1" applyAlignment="1">
      <alignment horizontal="center" vertical="center" wrapText="1"/>
    </xf>
    <xf numFmtId="0" fontId="0" fillId="6" borderId="1" xfId="0" applyFill="1" applyBorder="1" applyAlignment="1">
      <alignment horizontal="center" vertical="center" wrapText="1"/>
    </xf>
    <xf numFmtId="0" fontId="0" fillId="0" borderId="1" xfId="0" applyBorder="1" applyAlignment="1">
      <alignment horizontal="left" vertical="center" wrapText="1"/>
    </xf>
    <xf numFmtId="0" fontId="0" fillId="7" borderId="1" xfId="0" applyFill="1" applyBorder="1" applyAlignment="1">
      <alignment horizontal="center" vertical="center" wrapText="1"/>
    </xf>
    <xf numFmtId="0" fontId="18" fillId="0" borderId="1" xfId="0" applyFont="1" applyBorder="1" applyAlignment="1">
      <alignment horizontal="center" vertical="center" wrapText="1"/>
    </xf>
    <xf numFmtId="0" fontId="0" fillId="0" borderId="1" xfId="4" applyNumberFormat="1" applyFont="1" applyBorder="1" applyAlignment="1">
      <alignment horizontal="center" vertical="center" wrapText="1"/>
    </xf>
    <xf numFmtId="168" fontId="0" fillId="0" borderId="1" xfId="4" applyNumberFormat="1" applyFont="1" applyBorder="1" applyAlignment="1">
      <alignment horizontal="center" vertical="center" wrapText="1"/>
    </xf>
    <xf numFmtId="165" fontId="0" fillId="9" borderId="1" xfId="0" applyNumberFormat="1" applyFill="1" applyBorder="1" applyAlignment="1">
      <alignment horizontal="center" vertical="center" wrapText="1"/>
    </xf>
    <xf numFmtId="164" fontId="0" fillId="5" borderId="1" xfId="0" applyNumberFormat="1" applyFill="1" applyBorder="1" applyAlignment="1">
      <alignment horizontal="center" vertical="center" wrapText="1"/>
    </xf>
    <xf numFmtId="164" fontId="0" fillId="9" borderId="1" xfId="0" applyNumberForma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64" fontId="6" fillId="5" borderId="1" xfId="0" applyNumberFormat="1" applyFont="1" applyFill="1" applyBorder="1" applyAlignment="1">
      <alignment horizontal="center" vertical="center" wrapText="1"/>
    </xf>
    <xf numFmtId="0" fontId="20" fillId="0" borderId="1" xfId="0" applyFont="1" applyBorder="1" applyAlignment="1">
      <alignment horizontal="center" vertical="center"/>
    </xf>
    <xf numFmtId="0" fontId="19" fillId="0" borderId="1" xfId="0" applyFont="1" applyBorder="1" applyAlignment="1">
      <alignment horizontal="center" vertical="center" wrapText="1"/>
    </xf>
    <xf numFmtId="4" fontId="6" fillId="5" borderId="1" xfId="0" quotePrefix="1" applyNumberFormat="1" applyFont="1" applyFill="1" applyBorder="1" applyAlignment="1">
      <alignment horizontal="center" vertical="center" wrapText="1"/>
    </xf>
    <xf numFmtId="165" fontId="6" fillId="5" borderId="1" xfId="0" quotePrefix="1" applyNumberFormat="1" applyFont="1" applyFill="1" applyBorder="1" applyAlignment="1">
      <alignment horizontal="center" vertical="center" wrapText="1"/>
    </xf>
    <xf numFmtId="0" fontId="16" fillId="10"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15" fillId="2" borderId="4" xfId="0" applyFont="1" applyFill="1" applyBorder="1" applyAlignment="1">
      <alignment horizontal="center" vertical="center" wrapText="1"/>
    </xf>
    <xf numFmtId="0" fontId="0" fillId="9" borderId="1" xfId="0" applyFill="1" applyBorder="1" applyAlignment="1">
      <alignment horizontal="center" vertical="center" wrapText="1"/>
    </xf>
    <xf numFmtId="0" fontId="16" fillId="7" borderId="1" xfId="0" applyFont="1" applyFill="1" applyBorder="1" applyAlignment="1">
      <alignment horizontal="center" vertical="center" wrapText="1"/>
    </xf>
    <xf numFmtId="0" fontId="0" fillId="7" borderId="1" xfId="0" applyFill="1" applyBorder="1" applyAlignment="1">
      <alignment horizontal="left" vertical="top" wrapText="1"/>
    </xf>
    <xf numFmtId="0" fontId="0" fillId="7" borderId="0" xfId="0" applyFill="1" applyAlignment="1">
      <alignment wrapText="1"/>
    </xf>
    <xf numFmtId="164" fontId="0" fillId="0" borderId="0" xfId="0" applyNumberFormat="1" applyAlignment="1">
      <alignment wrapText="1"/>
    </xf>
    <xf numFmtId="0" fontId="22" fillId="0" borderId="1" xfId="1" applyFont="1"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vertical="center"/>
    </xf>
    <xf numFmtId="0" fontId="24" fillId="0" borderId="0" xfId="0" applyFont="1" applyAlignment="1">
      <alignment horizontal="left" vertical="center"/>
    </xf>
    <xf numFmtId="0" fontId="19" fillId="0" borderId="0" xfId="0" applyFont="1"/>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1" borderId="1" xfId="0" applyFill="1" applyBorder="1" applyAlignment="1">
      <alignment horizontal="center" vertical="center" wrapText="1"/>
    </xf>
    <xf numFmtId="0" fontId="12" fillId="0" borderId="1" xfId="0" applyFont="1" applyBorder="1"/>
    <xf numFmtId="0" fontId="12" fillId="0" borderId="0" xfId="0" applyFont="1"/>
    <xf numFmtId="164" fontId="16" fillId="0" borderId="1"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quotePrefix="1" applyFont="1" applyBorder="1" applyAlignment="1">
      <alignment horizontal="center" vertical="center" wrapText="1"/>
    </xf>
    <xf numFmtId="0" fontId="23" fillId="0" borderId="1" xfId="0" applyFont="1" applyBorder="1" applyAlignment="1">
      <alignment horizontal="center" vertical="center" wrapText="1"/>
    </xf>
    <xf numFmtId="0" fontId="16" fillId="0" borderId="1" xfId="4" applyNumberFormat="1" applyFont="1" applyFill="1" applyBorder="1" applyAlignment="1">
      <alignment horizontal="center" vertical="center" wrapText="1"/>
    </xf>
    <xf numFmtId="168" fontId="16" fillId="0" borderId="1" xfId="4" applyNumberFormat="1" applyFont="1" applyFill="1" applyBorder="1" applyAlignment="1">
      <alignment horizontal="center" vertical="center" wrapText="1"/>
    </xf>
    <xf numFmtId="4" fontId="22" fillId="0" borderId="1" xfId="1" quotePrefix="1" applyNumberFormat="1" applyFont="1" applyFill="1" applyBorder="1" applyAlignment="1">
      <alignment horizontal="center" vertical="center" wrapText="1"/>
    </xf>
    <xf numFmtId="4" fontId="16" fillId="0" borderId="1" xfId="0" quotePrefix="1" applyNumberFormat="1" applyFont="1" applyBorder="1" applyAlignment="1">
      <alignment horizontal="center" vertical="center" wrapText="1"/>
    </xf>
    <xf numFmtId="165" fontId="22" fillId="0" borderId="1" xfId="1" quotePrefix="1" applyNumberFormat="1" applyFont="1" applyFill="1" applyBorder="1" applyAlignment="1">
      <alignment horizontal="center" vertical="center" wrapText="1"/>
    </xf>
    <xf numFmtId="165" fontId="16" fillId="0" borderId="1" xfId="0" quotePrefix="1" applyNumberFormat="1" applyFont="1" applyBorder="1" applyAlignment="1">
      <alignment horizontal="center" vertical="center" wrapText="1"/>
    </xf>
    <xf numFmtId="4" fontId="16" fillId="0" borderId="1" xfId="0" applyNumberFormat="1" applyFont="1" applyBorder="1" applyAlignment="1">
      <alignment horizontal="center" vertical="center" wrapText="1"/>
    </xf>
    <xf numFmtId="164" fontId="16" fillId="0" borderId="1" xfId="0" quotePrefix="1" applyNumberFormat="1" applyFont="1" applyBorder="1" applyAlignment="1">
      <alignment horizontal="center" vertical="center" wrapText="1"/>
    </xf>
    <xf numFmtId="0" fontId="16"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wrapText="1" readingOrder="1"/>
    </xf>
    <xf numFmtId="0" fontId="22" fillId="0" borderId="1" xfId="1" applyFont="1" applyFill="1" applyBorder="1" applyAlignment="1">
      <alignment horizontal="center" vertical="center"/>
    </xf>
    <xf numFmtId="0" fontId="21" fillId="0" borderId="1" xfId="0" applyFont="1" applyBorder="1" applyAlignment="1">
      <alignment horizontal="left" vertical="center" wrapText="1"/>
    </xf>
    <xf numFmtId="5" fontId="21" fillId="0" borderId="1" xfId="0" applyNumberFormat="1" applyFont="1" applyBorder="1" applyAlignment="1">
      <alignment horizontal="center" vertical="center" wrapText="1"/>
    </xf>
    <xf numFmtId="164"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left" vertical="center"/>
    </xf>
    <xf numFmtId="0" fontId="16" fillId="0" borderId="1" xfId="0" applyFont="1" applyBorder="1" applyAlignment="1">
      <alignment horizontal="center" vertical="center" wrapText="1" readingOrder="1"/>
    </xf>
    <xf numFmtId="164" fontId="21" fillId="0" borderId="1" xfId="0" applyNumberFormat="1" applyFont="1" applyBorder="1" applyAlignment="1">
      <alignment horizontal="center" vertical="center" wrapText="1"/>
    </xf>
    <xf numFmtId="0" fontId="21" fillId="0" borderId="1" xfId="0" quotePrefix="1" applyFont="1" applyBorder="1" applyAlignment="1">
      <alignment horizontal="center" vertical="center" wrapText="1"/>
    </xf>
    <xf numFmtId="0" fontId="16" fillId="0" borderId="1" xfId="0" applyFont="1" applyBorder="1" applyAlignment="1">
      <alignment wrapText="1"/>
    </xf>
    <xf numFmtId="0" fontId="1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wrapText="1"/>
    </xf>
    <xf numFmtId="0" fontId="28" fillId="0" borderId="1" xfId="0" applyFont="1" applyBorder="1" applyAlignment="1">
      <alignment horizontal="justify" vertical="center" wrapText="1"/>
    </xf>
    <xf numFmtId="0" fontId="29" fillId="5"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14" borderId="1" xfId="0" applyFont="1" applyFill="1" applyBorder="1" applyAlignment="1">
      <alignment horizontal="justify" vertical="center" wrapText="1"/>
    </xf>
    <xf numFmtId="0" fontId="27" fillId="4" borderId="5" xfId="0" quotePrefix="1"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1" fillId="0" borderId="8" xfId="0" applyFont="1" applyBorder="1" applyAlignment="1">
      <alignment horizontal="center" vertical="center" wrapText="1"/>
    </xf>
    <xf numFmtId="0" fontId="21" fillId="0" borderId="8" xfId="0" applyFont="1" applyBorder="1" applyAlignment="1">
      <alignment horizontal="center" vertical="center" wrapText="1" readingOrder="1"/>
    </xf>
    <xf numFmtId="164" fontId="16" fillId="0" borderId="8" xfId="0" applyNumberFormat="1" applyFont="1" applyBorder="1" applyAlignment="1">
      <alignment horizontal="center" vertical="center" wrapText="1"/>
    </xf>
    <xf numFmtId="0" fontId="22" fillId="0" borderId="8" xfId="1" applyFont="1" applyFill="1" applyBorder="1" applyAlignment="1">
      <alignment horizontal="center" vertical="center"/>
    </xf>
    <xf numFmtId="164" fontId="21" fillId="0" borderId="8" xfId="0" applyNumberFormat="1" applyFont="1" applyBorder="1" applyAlignment="1">
      <alignment horizontal="center" vertical="center" wrapText="1"/>
    </xf>
    <xf numFmtId="0" fontId="16" fillId="0" borderId="8" xfId="0" applyFont="1" applyBorder="1" applyAlignment="1">
      <alignment horizontal="center" vertical="center" wrapText="1"/>
    </xf>
    <xf numFmtId="165" fontId="16" fillId="0" borderId="8" xfId="0" applyNumberFormat="1" applyFont="1" applyBorder="1" applyAlignment="1">
      <alignment horizontal="center" vertical="center" wrapText="1"/>
    </xf>
    <xf numFmtId="0" fontId="16" fillId="0" borderId="8" xfId="0" applyFont="1" applyBorder="1" applyAlignment="1">
      <alignment vertical="center" wrapText="1"/>
    </xf>
    <xf numFmtId="0" fontId="29" fillId="5" borderId="8" xfId="0" applyFont="1" applyFill="1" applyBorder="1" applyAlignment="1">
      <alignment horizontal="center" vertical="center" wrapText="1"/>
    </xf>
    <xf numFmtId="0" fontId="30" fillId="0" borderId="8" xfId="0" applyFont="1" applyBorder="1" applyAlignment="1">
      <alignment horizontal="center" vertical="center" wrapText="1"/>
    </xf>
    <xf numFmtId="0" fontId="30" fillId="14" borderId="8" xfId="0" applyFont="1" applyFill="1" applyBorder="1" applyAlignment="1">
      <alignment vertical="center" wrapText="1"/>
    </xf>
    <xf numFmtId="0" fontId="21" fillId="0" borderId="8" xfId="0" applyFont="1" applyBorder="1" applyAlignment="1">
      <alignment horizontal="left" vertical="center" wrapText="1"/>
    </xf>
    <xf numFmtId="0" fontId="21" fillId="0" borderId="8" xfId="0" quotePrefix="1" applyFont="1" applyBorder="1" applyAlignment="1">
      <alignment horizontal="center" vertical="center" wrapText="1"/>
    </xf>
    <xf numFmtId="0" fontId="1" fillId="0" borderId="0" xfId="0" applyFont="1" applyAlignment="1">
      <alignment horizontal="center" wrapText="1"/>
    </xf>
    <xf numFmtId="0" fontId="12" fillId="11"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cellXfs>
  <cellStyles count="8">
    <cellStyle name="Hipervínculo" xfId="1" builtinId="8"/>
    <cellStyle name="Millares 2" xfId="2" xr:uid="{EBA68054-252E-4EE1-A0CE-F3F742C40B44}"/>
    <cellStyle name="Moneda" xfId="4" builtinId="4"/>
    <cellStyle name="Normal" xfId="0" builtinId="0"/>
    <cellStyle name="Normal 2" xfId="3" xr:uid="{30DEC6D1-E592-4E99-AE19-654B853DD18A}"/>
    <cellStyle name="Normal 2 2" xfId="5" xr:uid="{1D00ECAD-5D2B-44EE-8697-0E2A2AC02A31}"/>
    <cellStyle name="Normal 3" xfId="7" xr:uid="{8A9BC2B5-CACB-44D3-9127-19D521B4C37F}"/>
    <cellStyle name="Normal 5" xfId="6" xr:uid="{214F1396-C2CC-495D-A05A-D099C88A463A}"/>
  </cellStyles>
  <dxfs count="64">
    <dxf>
      <font>
        <color rgb="FF9C0006"/>
      </font>
      <fill>
        <patternFill>
          <bgColor rgb="FFFFC7C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color rgb="FFFFFFFF"/>
      </font>
      <fill>
        <patternFill patternType="solid">
          <fgColor rgb="FF005250"/>
          <bgColor rgb="FF005250"/>
        </patternFill>
      </fill>
    </dxf>
    <dxf>
      <font>
        <b/>
        <color rgb="FF005250"/>
      </font>
      <fill>
        <patternFill patternType="solid">
          <fgColor rgb="FFE1FFFE"/>
          <bgColor rgb="FFE1FFF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font>
      <fill>
        <patternFill patternType="solid">
          <fgColor rgb="FF005250"/>
          <bgColor rgb="FF005250"/>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ill>
        <patternFill patternType="none"/>
      </fill>
      <border>
        <top style="thin">
          <color rgb="FF3A3838"/>
        </top>
        <bottom style="thin">
          <color rgb="FF3A3838"/>
        </bottom>
      </border>
    </dxf>
    <dxf>
      <font>
        <b/>
      </font>
      <fill>
        <patternFill patternType="solid">
          <fgColor rgb="FF005250"/>
          <bgColor rgb="FF0052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dxf>
    <dxf>
      <alignment horizontal="left" vertical="bottom" textRotation="0" wrapText="0" indent="0" justifyLastLine="0" shrinkToFit="0" readingOrder="0"/>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ont>
        <b val="0"/>
        <i val="0"/>
        <strike val="0"/>
        <condense val="0"/>
        <extend val="0"/>
        <outline val="0"/>
        <shadow val="0"/>
        <u val="none"/>
        <vertAlign val="baseline"/>
        <sz val="11"/>
        <color auto="1"/>
        <name val="Aptos Narrow"/>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165" formatCode="&quot;S/&quot;\ #,##0.0;\-&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numFmt numFmtId="164"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numFmt numFmtId="164"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1"/>
        <color auto="1"/>
        <name val="Aptos Narrow"/>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164"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ptos Narrow"/>
        <family val="2"/>
        <scheme val="minor"/>
      </font>
      <fill>
        <patternFill patternType="solid">
          <fgColor indexed="64"/>
          <bgColor rgb="FF595A5C"/>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0"/>
        <name val="Aptos Narrow"/>
        <family val="2"/>
        <scheme val="minor"/>
      </font>
      <fill>
        <patternFill patternType="solid">
          <fgColor indexed="64"/>
          <bgColor rgb="FFED3237"/>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Resumen!$G$7:$G$13</c:f>
              <c:strCache>
                <c:ptCount val="7"/>
                <c:pt idx="0">
                  <c:v>TRANSPORTE</c:v>
                </c:pt>
                <c:pt idx="1">
                  <c:v>EDUCACIÓN</c:v>
                </c:pt>
                <c:pt idx="2">
                  <c:v>SALUD</c:v>
                </c:pt>
                <c:pt idx="3">
                  <c:v>PLANEAMIENTO Y GESTIÓN</c:v>
                </c:pt>
                <c:pt idx="4">
                  <c:v>SANEAMIENTO</c:v>
                </c:pt>
                <c:pt idx="5">
                  <c:v>AGROPECUARIA</c:v>
                </c:pt>
                <c:pt idx="6">
                  <c:v>Otros</c:v>
                </c:pt>
              </c:strCache>
            </c:strRef>
          </c:cat>
          <c:val>
            <c:numRef>
              <c:f>Resumen!$H$7:$H$13</c:f>
              <c:numCache>
                <c:formatCode>"S/"\ #,##0</c:formatCode>
                <c:ptCount val="7"/>
                <c:pt idx="0">
                  <c:v>2190.69026493</c:v>
                </c:pt>
                <c:pt idx="1">
                  <c:v>2072.0771230199998</c:v>
                </c:pt>
                <c:pt idx="2">
                  <c:v>1191.1680399700001</c:v>
                </c:pt>
                <c:pt idx="3">
                  <c:v>1000.4416944458001</c:v>
                </c:pt>
                <c:pt idx="4">
                  <c:v>423.48174631999996</c:v>
                </c:pt>
                <c:pt idx="5">
                  <c:v>397.12970149</c:v>
                </c:pt>
                <c:pt idx="6">
                  <c:v>1095.3638439499998</c:v>
                </c:pt>
              </c:numCache>
            </c:numRef>
          </c:val>
          <c:extLst>
            <c:ext xmlns:c16="http://schemas.microsoft.com/office/drawing/2014/chart" uri="{C3380CC4-5D6E-409C-BE32-E72D297353CC}">
              <c16:uniqueId val="{00000000-A614-4135-9EE9-F08FD4E13EC1}"/>
            </c:ext>
          </c:extLst>
        </c:ser>
        <c:dLbls>
          <c:showLegendKey val="0"/>
          <c:showVal val="0"/>
          <c:showCatName val="0"/>
          <c:showSerName val="0"/>
          <c:showPercent val="0"/>
          <c:showBubbleSize val="0"/>
        </c:dLbls>
        <c:gapWidth val="219"/>
        <c:overlap val="-27"/>
        <c:axId val="1226845967"/>
        <c:axId val="1226843567"/>
      </c:barChart>
      <c:catAx>
        <c:axId val="1226845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PE"/>
          </a:p>
        </c:txPr>
        <c:crossAx val="1226843567"/>
        <c:crosses val="autoZero"/>
        <c:auto val="1"/>
        <c:lblAlgn val="ctr"/>
        <c:lblOffset val="100"/>
        <c:noMultiLvlLbl val="0"/>
      </c:catAx>
      <c:valAx>
        <c:axId val="1226843567"/>
        <c:scaling>
          <c:orientation val="minMax"/>
        </c:scaling>
        <c:delete val="1"/>
        <c:axPos val="l"/>
        <c:numFmt formatCode="&quot;S/&quot;\ #,##0" sourceLinked="1"/>
        <c:majorTickMark val="none"/>
        <c:minorTickMark val="none"/>
        <c:tickLblPos val="nextTo"/>
        <c:crossAx val="12268459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628650</xdr:colOff>
      <xdr:row>15</xdr:row>
      <xdr:rowOff>42862</xdr:rowOff>
    </xdr:from>
    <xdr:to>
      <xdr:col>11</xdr:col>
      <xdr:colOff>628650</xdr:colOff>
      <xdr:row>29</xdr:row>
      <xdr:rowOff>119062</xdr:rowOff>
    </xdr:to>
    <xdr:graphicFrame macro="">
      <xdr:nvGraphicFramePr>
        <xdr:cNvPr id="2" name="Gráfico 1">
          <a:extLst>
            <a:ext uri="{FF2B5EF4-FFF2-40B4-BE49-F238E27FC236}">
              <a16:creationId xmlns:a16="http://schemas.microsoft.com/office/drawing/2014/main" id="{58DEBC3E-6B49-DDB9-22EB-B4AAC1D0A7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Cesar William Hospino Orellana" id="{C15C3315-892E-4B13-8E84-7202A6E9CCC9}" userId="S::CHOSPINO@PROINVERSION.GOB.PE::58bdc8be-ec84-4ca8-b774-925cb03d9a42" providerId="AD"/>
</personList>
</file>

<file path=xl/pivotCache/_rels/pivotCacheDefinition1.xml.rels><?xml version="1.0" encoding="UTF-8" standalone="yes"?>
<Relationships xmlns="http://schemas.openxmlformats.org/package/2006/relationships"><Relationship Id="rId2" Type="http://schemas.openxmlformats.org/officeDocument/2006/relationships/externalLinkPath" Target="/personal/consultor160_proinversion_gob_pe/Documents/Proinversi&#243;n%202024/Proyectos%20de%20Adjudicar/5.Cartera_Proyectos_en_Promocion_v1.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rlos Jeanpiere Julián Rodriguez" refreshedDate="45637.433064930556" createdVersion="8" refreshedVersion="8" minRefreshableVersion="3" recordCount="315" xr:uid="{38ABE508-43DE-403C-AD16-457C00615E44}">
  <cacheSource type="worksheet">
    <worksheetSource ref="C205:S205" sheet="Promoción editar" r:id="rId2"/>
  </cacheSource>
  <cacheFields count="18">
    <cacheField name="N°" numFmtId="0">
      <sharedItems containsSemiMixedTypes="0" containsString="0" containsNumber="1" containsInteger="1" minValue="1" maxValue="315"/>
    </cacheField>
    <cacheField name="FASE OXI" numFmtId="0">
      <sharedItems count="4">
        <s v="POR PRIORIZAR"/>
        <s v="PRIORIZADO"/>
        <s v="CON INFORME PREVIO"/>
        <s v="ACTOS PREVIOS"/>
      </sharedItems>
    </cacheField>
    <cacheField name="TIPO DE INVERSIÓN" numFmtId="0">
      <sharedItems/>
    </cacheField>
    <cacheField name="NIVEL DE ESTUDIO" numFmtId="0">
      <sharedItems containsBlank="1" count="7">
        <s v="IDEA"/>
        <s v="EXPEDIENTE TÉCNICO"/>
        <s v="FICHA TÉCNICA"/>
        <s v="PERFIL"/>
        <s v="DOCUMENTO EQUIVALENTE"/>
        <s v="EXPEDIENTE TÉCNICO " u="1"/>
        <m u="1"/>
      </sharedItems>
    </cacheField>
    <cacheField name="NIVEL" numFmtId="0">
      <sharedItems/>
    </cacheField>
    <cacheField name="DEPARTAMENTO" numFmtId="0">
      <sharedItems/>
    </cacheField>
    <cacheField name="PROVINCIA" numFmtId="0">
      <sharedItems/>
    </cacheField>
    <cacheField name="DISTRITO" numFmtId="0">
      <sharedItems/>
    </cacheField>
    <cacheField name="ENTIDAD PÚBLICA" numFmtId="0">
      <sharedItems count="49">
        <s v="GR AREQUIPA"/>
        <s v="MP HUAYLAS"/>
        <s v="MVCS"/>
        <s v="PRODUCE"/>
        <s v="GR AMAZONAS"/>
        <s v="UNICA"/>
        <s v="MINDEF"/>
        <s v="GR LA LIBERTAD"/>
        <s v="GR UCAYALI"/>
        <s v="GR HUÁNUCO"/>
        <s v="GR SAN MARTÍN"/>
        <s v="MD MARA"/>
        <s v="MP TUMBES"/>
        <s v="MININTER"/>
        <s v="GR AYACUCHO"/>
        <s v="GR CUSCO"/>
        <s v="GR LIMA"/>
        <s v="UNS"/>
        <s v="MINJUSDH"/>
        <s v="MTC"/>
        <s v="GR APURIMAC"/>
        <s v="GR LAMBAYEQYE"/>
        <s v="MIDIS"/>
        <s v="MP CARHUAZ"/>
        <s v="MP CASMA"/>
        <s v="MP CAJAMARCA"/>
        <s v="MINSA"/>
        <s v="GR HUANCAVELICA"/>
        <s v="MD ASUNCIÓN"/>
        <s v="MD SAN MARCOS"/>
        <s v="MD INDEPENDENCIA"/>
        <s v="MD CATACAOS"/>
        <s v="GR CALLAO"/>
        <s v="MD PONTO"/>
        <s v="MD YUYAPICHIS"/>
        <s v="MD VICCO"/>
        <s v="UNT "/>
        <s v="MP LA CONVENCION"/>
        <s v="MD TARICÁ"/>
        <s v="GR LORETO"/>
        <s v="UNT"/>
        <s v="MINEDU"/>
        <s v="MD MAGDALENA"/>
        <s v="MP SAN ROMÁN"/>
        <s v="SUPERINTENDENCIA DE MERCADO DE VALORES – MEF"/>
        <s v="MP CHOTA"/>
        <s v="MD CORTEGANA"/>
        <s v="MD PICHARI"/>
        <s v="MP SANTA"/>
      </sharedItems>
    </cacheField>
    <cacheField name="LINK _x000a_WEB" numFmtId="0">
      <sharedItems containsMixedTypes="1" containsNumber="1" containsInteger="1" minValue="2148430" maxValue="2666564"/>
    </cacheField>
    <cacheField name="CODIGO SNIP/_x000a_INVIERTE.PE/ CÓDIGO IDEA" numFmtId="0">
      <sharedItems containsMixedTypes="1" containsNumber="1" containsInteger="1" minValue="2148430" maxValue="2666564"/>
    </cacheField>
    <cacheField name="NOMBRE DEL PROYECTO" numFmtId="0">
      <sharedItems count="315" longText="1">
        <s v="MEJORAMIENTO DE LOS SERVICIOS DE DIAGNOSTICO DE SALUD PUBLICA EN EL LABORATORIO DE REFERENCIA REGIONALAREQUIPA - DISTRITO DE AREQUIPA - PROVINCIA DE AREQUIPA - DEPARTAMENTO DE AREQUIPA"/>
        <s v="MEJORAMIENTO DEL MERCADO MUNICIPAL , EN EL DISTRITO DE CARAZ, PROVINCIA DE HUAYLAS - ANCASH"/>
        <s v="MEJORAMIENTO Y AMPLIACIÓN DE LOS SERVICIOS DE AGUA POTABLE Y ALCANTARILLADO DE LOS SECTORES 454, 455, 456, 457 Y 458, Y FUENTE DE AGUA POTABLE Y TRATAMIENTO DE AGUAS RESIDUALES DE LOS SECTORES 432, 433, 434, 451, 454, 455, 456, 457 Y 458 DEL DISTRITO DE PACHACAMAC - PROVINCIA DE LIMA - DEPARTAMENTO DE LIMA"/>
        <s v="AMPLIACIÓN DE LOS SERVICIOS DE AGUA POTABLE Y ALCANTARILLADO PARA LAS NUEVAS HABILITACIONES EN LOS SECTORES 136 Y 137 - DISTRITO DE LURIGANCHO - PROVINCIA DE LIMA - DEPARTAMENTO DE LIMA"/>
        <s v="MEJORAMIENTO Y AMPLIACION SERVICIOS INTERMEDIOS DE PESCA ARTESANAL DEL DESEMBARCADERO PESQUERO ARTESANAL LOMAS DEL DISTRITO DE LOMAS - PROVINCIA DE CARAVELI - DEPARTAMENTO DE AREQUIPA"/>
        <s v="AMPLIACION DE LOS SERVICIOS DE AGUA POTABLE Y ALCANTARILLADO PARA LAS NUEVAS HABILITACIONES Y REMANENTES DEL SECTOR 203 DEL DISTRITO DE RIMAC - PROVINCIA DE LIMA – DEPARTAMENTO DE LIMA"/>
        <s v="MEJORAMIENTO Y AMPLIACIÓN DE LOS SERVICIOS DE AGUA POTABLE Y ALCANTARILLADO PARA LOS SECTORES 368 Y 369 – DISTRITO DE PUENTE PIEDRA, PROVINCIA Y DEPARTAMENTO DE LIMA"/>
        <s v="AMPLIACIÓN DE LOS SERVICIOS DE AGUA POTABLE Y ALCANTARILLADO PARA LAS NUEVAS HABILITACIONES Y REMANENTES DEL SECTOR 300 EN LOS DISTRITOS DE SAN JUAN DE MIRAFLORES Y VILLA MARÍA DEL TRIUNFO DE LA PROVINCIA DE LIMA – DEPARTAMENTO DE LIMA"/>
        <s v="CREACIÓN DE SERVICIOS DE PROMOCIÓN DE INNOVACIÓN TECNOLÓGICA PARA LA CADENA PRODUCTIVA DEL SECTOR ACUÍCOLA PESQUERA, EN EL DISTRITO DE PILPICHACA, PROVINCIA DE HUAYTARA, DEPARTAMENTO DE HUANCAVELICA"/>
        <s v="CREACION DEL SERVICIO DE AGUA, PARA EL SISTEMA DE RIEGO EN LOS SECTORES SAN MIGUEL, AGUAS VERDES, NARANJOS Y FIDILLAS, C.P ESPITAL DEL DISTRITO DE BAGUA - PROVINCIA DE BAGUA - DEPARTAMENTO DE AMAZONAS"/>
        <s v="CREACION DE LOS SERVICIOS INTERMEDIOS DE PESCA ARTESANAL DEL DESEMBARCADERO PESQUERO ARTESANAL NUEVO ILO DISTRITO DE PACOCHA - PROVINCIA DE ILO - DEPARTAMENTO DE MOQUEGUA"/>
        <s v="CREACION DE LOS SERVICIOS BÁSICOS DE PESCA ARTESANAL EN MUELLE PESQUERO ARTESANAL MADRE DE DIOS DISTRITO DE TAMBOPATA DE LA PROVINCIA DE TAMBOPATA DEL DEPARTAMENTO DE MADRE DE DIOS"/>
        <s v="MEJORAMIENTO Y AMPLIACION DEL DESEMBARCADERO PESQUERO ARTESANAL DELICIAS DISTRITO DE SECHURA - PROVINCIA DE SECHURA - DEPARTAMENTO DE PIURA"/>
        <s v="MEJORAMIENTO  DEL SERVICIO DE GESTION INSTITUCIONAL EN EDUCACIÓN SUPERIOR UNIVERSITARIA EN DIRECCION DE REGISTRO MATRICULA Y ESTADISTICA* DISTRITO DE ICA DE LA PROVINCIA DE ICA DEL DEPARTAMENTO DE ICA"/>
        <s v="MEJORAMIENTO  DEL SERVICIO DE GESTION INSTITUCIONAL EN EDUCACIÓN SUPERIOR UNIVERSITARIA EN SALUD Y SEGURIDAD EN EL TRABAJO* DISTRITO DE ICA DE LA PROVINCIA DE ICA DEL DEPARTAMENTO DE ICA"/>
        <s v="MEJORAMIENTO DEL SERVICIO DE FORMACION  DE PREGRADO EN EDUCACION  EN EDUCACION SUPERIOR UNIVERSITARIA EN LA ESCUELA PROFESIONAL DE INGENIERÍA  MECANICA ELECTRICA Y ESCUELA PROFESIONAL DE ELECTRÓNICA DISTRITO DE ICA DE LA PROVINCIA DE ICA DEL DEPARTAMENTO DE ICA"/>
        <s v="OPTIMIZACION REFORZAMIENTO DEL AULA MAGNA Y LAS AULAS GENERALES, ADQUISICIÓN DE EQUIPAMIENTO Y MOBILIARIO DE LA ESCUELA DE POSGRADO DE LA UNIVERSIDAD  NACIONAL SAN LUIS GONZAGA DISTRITO DE ICA, DE LA PROVINCIA DE ICA, DEL DEPARTAMENTO DE ICA"/>
        <s v="MEJORAMIENTO  DEL SERVICIO DE PROMOCCION DE LA CIENCIA, TECNOLOGÍA E INNOVACION TECNOLÓGICA EN INSTITUTO DE INVESTIGACIÓN E INNOVACIÓN DE LA UNIVERSIDAD NACIONAL SAN LUIS GONZAGA DISTRITO DE ICA, DE LA PROVINCIA DE ICA, DEL DEPARTAMENTO DE ICA"/>
        <s v="MEJORAMIENTO Y AMPLIACION DEL SERVICIO DE HABITABILIDAD INSTITUCIONAL EN ICTE DISTRITO DE SANTIAGO DE SURCO DE LA PROVINCIA DE LIMA DEL DEPARTAMENTO DE LIMA"/>
        <s v="CREACION DE LOS SERVICIOS BÁSICOS DE PESCA ARTESANAL EN MUELLE PESQUERO ARTESANAL PUNO DISTRITO DE POMATA DE LA PROVINCIA DE CHUCUITO DEL DEPARTAMENTO DE PUNO"/>
        <s v="MEJORAMIENTO Y AMPLIACION DEL SERVICIO DE ATENCIÓN DE SALUD BÁSICOS EN BELLAVISTA DE CENTRO POBLADO LA ESPERANZA DISTRITO DE LA ESPERANZA DE LA PROVINCIA DE TRUJILLO DEL DEPARTAMENTO DE LA LIBERTAD"/>
        <s v="MEJORAMIENTO Y AMPLIACION DEL SERVICIO DE ATENCIÓN DE SALUD BÁSICOS EN MANUEL AREVALO DE CENTRO POBLADO LA ESPERANZA DISTRITO DE LA ESPERANZA DE LA PROVINCIA DE TRUJILLO DEL DEPARTAMENTO DE LA LIBERTAD"/>
        <s v="MEJORAMIENTO Y AMPLIACION DEL SERVICIO DE ATENCIÓN DE SALUD BÁSICOS EN LIBERACION SOCIAL DISTRITO DE VICTOR LARCO HERRERA DE LA PROVINCIA DE TRUJILLO DEL DEPARTAMENTO DE LA LIBERTAD"/>
        <s v="MEJORAMIENTO Y AMPLIACION DEL SERVICIO DE ATENCIÓN DE SALUD BÁSICOS EN PACANGA DISTRITO DE PACANGA DE LA PROVINCIA DE CHEPEN DEL DEPARTAMENTO DE LA LIBERTAD"/>
        <s v="MEJORAMIENTO Y AMPLIACION DEL SERVICIO DE ATENCIÓN DE SALUD BÁSICOS EN SANTA CATALINA DISTRITO DE SAN PEDRO DE LLOC DE LA PROVINCIA DE PACASMAYO DEL DEPARTAMENTO DE LA LIBERTAD"/>
        <s v="MEJORAMIENTO Y AMPLIACION DEL SERVICIO DE ATENCIÓN DE SALUD BÁSICOS EN CHILIA DISTRITO DE CHILLIA DE LA PROVINCIA DE PATAZ DEL DEPARTAMENTO DE LA LIBERTAD"/>
        <s v="MEJORAMIENTO Y AMPLIACION DEL SERVICIO DE ATENCIÓN DE SALUD BÁSICOS EN HUAYO DISTRITO DE HUAYO DE LA PROVINCIA DE PATAZ DEL DEPARTAMENTO DE LA LIBERTAD"/>
        <s v="MEJORAMIENTO Y AMPLIACION DEL SERVICIO DE ATENCIÓN DE SALUD BÁSICOS EN CURGOS-WALTER JUNIOR VELARDE ARTEAGA DISTRITO DE CURGOS DE LA PROVINCIA DE SANCHEZ CARRION DEL DEPARTAMENTO DE LA LIBERTAD"/>
        <s v="MEJORAMIENTO Y AMPLIACION DEL SERVICIO DE ATENCIÓN DE SALUD BÁSICOS EN USQUIL DISTRITO DE USQUIL DE LA PROVINCIA DE OTUZCO DEL DEPARTAMENTO DE LA LIBERTAD"/>
        <s v="MEJORAMIENTO Y AMPLIACION DEL SERVICIO DE ATENCIÓN DE SALUD BÁSICOS EN PUENTE CHAO DISTRITO DE CHAO DE LA PROVINCIA DE VIRU DEL DEPARTAMENTO DE LA LIBERTAD"/>
        <s v="MEJORAMIENTO Y AMPLIACION DEL SERVICIO DE ATENCIÓN DE SALUD BÁSICOS EN SANTA ROSA DE CARTAVIO DISTRITO DE SANTIAGO DE CAO DE LA PROVINCIA DE ASCOPE DEL DEPARTAMENTO DE LA LIBERTAD"/>
        <s v="MEJORAMIENTO Y AMPLIACION DEL SERVICIO DE ATENCIÓN DE SALUD BÁSICOS EN EL MOLINO DISTRITO DE CASCAS DE LA PROVINCIA DE GRAN CHIMU DEL DEPARTAMENTO DE LA LIBERTAD"/>
        <s v="MEJORAMIENTO Y AMPLIACION DEL SERVICIO DE ATENCIÓN DE SALUD BÁSICOS EN PACANGUILLA DISTRITO DE PACANGA DE LA PROVINCIA DE CHEPEN DEL DEPARTAMENTO DE LA LIBERTAD"/>
        <s v=" MEJORAMIENTO Y AMPLIACION DEL SERVICIO DE EDUCACIÓN INICIAL, SERVICIO DE EDUCACION PRIMARIA Y SERVICIO DE EDUCACIÓN SECUNDARIA EN I.E. 64005 FRANCISCO BOLOGNESI DISTRITO DE CALLERIA DE LA PROVINCIA DE CORONEL PORTILLO DEL DEPARTAMENTO DE UCAYALI"/>
        <s v="CREACION DEL SERVICIO DE PROVISIÓN DE AGUA PARA RIEGO EN LOS SECOTRES DE POLLAN, VISTA HERMONAS Y ASUNCIÓN DEL   DISTRITO DE ASUNCION DE LA PROVINCIA DE CHACHAPOYAS DEL DEPARTAMENTO DE AMAZONAS"/>
        <s v="MEJORAMIENTO Y AMPLIACIÓN DE LOS SERVICIOS DE TRANSITABILIDAD DE LA VÍA DEPARTAMENTAL, RUTA N° HU – 114: TRAYECTORIA: PUENTE HUANCACHUPA – LA ESPERANZA; EN LOS DISTRITOS DE PILLCO MARCA Y AMARILIS DE LA PROVINCIA DE HUÁNUCO – DEPARTAMENTO DE HUÁNUCO"/>
        <s v="CREACION DEL SERVICIO DE MOVILIDAD URBANA EN LA CONSTRUCCION DEL PUENTE VEHICULAR SOBRE EL RIO CUMBAZA EN EL JR. JOSE OLAYA C-8   DISTRITO DE MORALES DE LA PROVINCIA DE SAN MARTIN DEL DEPARTAMENTO DE SAN MARTIN"/>
        <s v="CREACIÓN DEL SERVICIO DE MOVILIDAD URBANA EN LA AV. MALECÓN RESTINGA DESDE LA INTERSECCIÓN JR. 02 DE MAYO, UPERTO PERÉS MAYNAS, HASTA LA RESTINGA, DISTRITO DE YARINACOCHA DE LA PROVINCIA DE CORONEL PORTILLO - DEPARTAMENTO DE UCAYALI"/>
        <s v="MEJORAMIENTO SERVICIO DE PRÁCTICA DEPORTIVA Y/O RECREATIVA EN ESTADIO CONDOR DEL DISTRITO DE MARA DE LA PROVINCIA DE COTABAMBAS DEL DEPARTAMENTO DE APURIMAC"/>
        <s v="MEJORAMIENTO Y AMPLIACION DEL SERVICIO DE EDUCACION PRIMARIA Y SERVICIO DE EDUCACIÓN SECUNDARIA EN I.E. 64004 MARGARITA A. AGUILAR A. , I.E. MARGARITA AURORA AGUILAR DISTRITO DE CALLERIA DE LA PROVINCIA DE CORONEL PORTILLO DEL DEPARTAMENTO DE UCAYALI"/>
        <s v=" MEJORAMIENTO Y AMPLIACION DEL SERVICIO DE EDUCACIÓN SECUNDARIA EN I.E. YARINACOCHA DISTRITO DE YARINACOCHA DE LA PROVINCIA DE CORONEL PORTILLO DEL DEPARTAMENTO DE UCAYALI"/>
        <s v="MEJORAMIENTO Y AMPLIACION DEL SERVICIO DE EDUCACION PRIMARIA EN I.E. 64096 DISTRITO DE YARINACOCHA DE LA PROVINCIA DE CORONEL PORTILLO DEL DEPARTAMENTO DE UCAYALI"/>
        <s v="MEJORAMIENTO Y AMPLIACION DEL SERVICIO DE EDUCACION PRIMARIA Y SERVICIO DE EDUCACIÓN SECUNDARIA EN I.E. 64097 VICTOR PINEDO BARDALES DE CENTRO POBLADO SAN JOSE DISTRITO DE YARINACOCHA DE LA PROVINCIA DE CORONEL PORTILLO DEL DEPARTAMENTO DE UCAYALI"/>
        <s v=" MEJORAMIENTO Y AMPLIACION DEL SERVICIO DE EDUCACION PRIMARIA EN I.E. 64011 SOR ANNETA DE JESUS DISTRITO DE CALLERIA DE LA PROVINCIA DE CORONEL PORTILLO DEL DEPARTAMENTO DE UCAYALI"/>
        <s v=" MEJORAMIENTO Y AMPLIACION DEL SERVICIO DE EDUCACION PRIMARIA Y SERVICIO DE EDUCACIÓN SECUNDARIA EN I.E. 64567 JORGE COQUIS HERRERA DISTRITO DE YARINACOCHA DE LA PROVINCIA DE CORONEL PORTILLO DEL DEPARTAMENTO DE UCAYALI"/>
        <s v=" MEJORAMIENTO Y AMPLIACION DEL SERVICIO DE EDUCACION PRIMARIA Y SERVICIO DE EDUCACIÓN SECUNDARIA EN I.E. 65044 , I.E. VILLA EL SALVADOR DISTRITO DE MANANTAY DE LA PROVINCIA DE CORONEL PORTILLO DEL DEPARTAMENTO DE UCAYALI"/>
        <s v="“MEJORAMIENTO DEL SERVICIO DE EDUCACIÓN SECUNDARIA EN I.E. COAR AMAZONAS DISTRITO DE LAMUD DE LA PROVINCIA DE LUYA DEL DEPARTAMENTO DE AMAZONAS”"/>
        <s v="MEJORAMIENTO Y AMPLIACIÓN DEL SERVICIO ACADEMICO Y ADMINISTTRATIVO DE LA FACULTAD DE FARMACIA Y BIOIQUMICA EN LA CIUDAD UNIVERSITARIA DE LA UNIVERSIDAD NACIONAL SAN LUIS GONZAGA DE ICA EN EL  DISTRITO  PROVINCIA, REGION ICA."/>
        <s v="MEJORAMIENTO Y AMPLIACIÓN DE LA FRONTERA AGRÍCOLA OPTIMIZANDO LOS RECURSOS HÍDRICOS DE LA SUBCUENCA DEL RIO ARMA, CONDESUYOS - AREQUIPA"/>
        <s v="MEJORAMIENTO DE LA INFRAESTRUCTURA VIAL URBANA EN EL AA HH LAS FLORES DEL CENTRO POBLADO DE PAMPA GRANDE DEL DISTRITO DE TUMBES, PROVINCIA DE TUMBES - TUMBES"/>
        <s v="MEJORAMIENTO DEL MALECÓN TERCER MILENIO DE LA CALLE MALECÓN BENAVIDES DE LA CIUDAD DE TUMBES, PROVINCIA DE TUMBES - TUMBES"/>
        <s v="MEJORAMIENTO DE LOS SERVICIOS DE INFRAESTRUCTURA VIAL URBANA EN EL SECTOR DEL HOSPITAL JAMO CIUDADELA DE NOE DEL DITRITO DE TUMBES, PROVINCIA DE TUMBES - TUMBES"/>
        <s v="MEJORAMIENTO DEL CAMINO VECINAL NUEVA ITALIA - NAZARETH DE SHAHUAYA, DISTRITO DE TAHUANIA - ATALAYA - UCAYALI"/>
        <s v="MEJORAMIENTO DEL SERVICIO EDUCATIVO EN LA I.E.S. JUAN VELASCO ALVARADO EN EL CENTRO POBLADO DE NARANJOS ALTO, DISTRITO DE CAJARURO - UTCUBAMBA - AMAZONAS"/>
        <s v="MEJORAMIENTO DEL SERVICIO EDUCATIVO EN LA I.E.I. N 84087 INICIAL, PRIMARIA Y SECUNDARIA DE SAN CRISTOBAL DE PACHACHIN, DISTRITO DE CANCHABAMBA, PROVINCIA DE HUACAYBAMBA, REGION HUANUCO."/>
        <s v="AMPLIACION, MEJORAMIENTO DE LOS SERVICIOS DE AGUA POTABLE Y SANEAMIENTO BÁSICO DE LA COMUNIDAD CAMPESINA DE TIRACANCHA, DISTRITO SAN SALVADOR, PROVINCIA DE CALCA, DEPARTAMENTO CUSCO"/>
        <s v="MEJORAMIENTO Y AMPLIACION DEL SERVICIO DE AGUA POTABLE E INSTALACION DEL SANEAMIENTO EN LA LOCALIDAD DE MICHINO , DISTRITO DE PIMPINGOS - CUTERVO - CAJAMARCA"/>
        <s v="MEJORAMIENTO Y AMPLIACION DEL SERVICIO DE AGUA POTABLE Y SANEAMIENTO BASICO EN EL CASERIO BOCA SAMAYA , DISTRITO DE PUERTO BERMUDEZ - OXAPAMPA - PASCO"/>
        <s v="MEJORAMIENTO Y AMPLIACION DEL SERVICIO DE AGUA POTABLE Y SANEAMIENTO BASICO DEL CENTRO POBLADO DE ANDABAMBA , DISTRITO DE ANDABAMBA - ACOBAMBA - HUANCAVELICA"/>
        <s v="MEJORAMIENTO Y AMPLIACION DE LOS SERVICIOS DE AGUA POTABLE Y SANEAMIENTO EN LA LOCALIDAD DE CRUZ ROJA, DISTRITO DE CUTERVO, PROVINCIA DE CUTERVO - DEPARTAMENTO DE CAJAMARCA"/>
        <s v="MEJORAMIENTO DEL SERVICIO POLICIAL DE LA COMISARÍA PNP QUEROBAMBA, DISTRITO DE QUEROBAMBA - PROVINCIA DE SUCRE - DEPARTAMENTO DE AYACUCHO"/>
        <s v="MEJORAMIENTO DEL SERVICIO POLICIAL DE LA COMISARÍA PNP CHIPAO, DISTRITO DE CHIPAO - PROVINCIA DE LUCANAS - DEPARTAMENTO DE AYACUCHO"/>
        <s v="MEJORAMIENTO Y AMPLIACIÓN DEL SERVICIO DE AGUA POTABLE Y ALCANTARILLADO DEL CENTRO POBLADO DE MACHUPICCHU, DISTRITO DE MACHUPICCHU - URUBAMBA - CUSCO"/>
        <s v="MEJORAMIENTO DE LOS SERVICIOS DE EDUCACIÓN SECUNDARIA EN LA INSTITUCIÓN EDUCATIVA PUBLICA 9 DE DICIEMBRE DEL DISTRITO DE SAN MIGUEL, PROVINCIA DE LA MAR - AYACUCHO"/>
        <s v="MEJORAMIENTO DEL SERVICIO DE EDUCACION PRIMARIA EN LA I.E. 50494 DEL, DISTRITO DE CCARHUAYO - QUISPICANCHI - CUSCO"/>
        <s v="MEJORAMIENTO DEL SERVICIO POLICIAL DE LA COMISARIA PNP ONGOY, DISTRITO DE ONGOY - PROVINCIA DE CHINCHEROS - DEPARTAMENTO DE APURIMAC"/>
        <s v="CREACIÓN DEL SERVICIO PÚBLICO DE TELECOMUNICACIONES: ACCESO A INTERNET DE BANDA ANCHA PARA LOS CENTROS POBLADOS DE LOS DISTRITOS DE ARANCAY, CHAVIN DE PARIARCA, JACAS GRANDE, JIRCAN, LLATA, PUNCHAO, PUÑOS, SINGA Y TANTAMAYO, PROVINCIA DE HUAMALÍES."/>
        <s v="MEJORAMIENTO DE LOS SERVICIOS POLICIALES DE LA COMISARIA PNP LOS ÓRGANOS DE TALARA, DISTRITO DE LOS ÓRGANOS, PROVINCIA DE TALARA DEPARTAMENTO DE PIURA"/>
        <s v="MEJORAMIENTO Y AMPLIACION DEL SERVICIO DE AGUA POTABLE Y SANEAMIENTO BASICO EN EL CASERIO REDENCION NEVATI , DISTRITO DE PUERTO BERMUDEZ - OXAPAMPA - PASCO"/>
        <s v="CONSTRUCCIÓN DE LA REPRESA DE CHUPACOCHA DEL DISTRITO Y PROVINCIA CANTA, REGIÓN LIMA"/>
        <s v="MEJORAMIENTO DE LOS SERVICIOS POLICIALES DE LA COMISARIA PNP 26 DE OCTUBRE DEL DISTRITO VEINTISÉIS DE OCTUBRE, PROVINCIA PIURA - DEPARTAMENTO PIURA"/>
        <s v="MEJORAMIENTO DEL SERVICIO DE FORMACIÓN PROFESIONAL EN INGENIERÍA CIVIL DE LA FACULTAD DE INGENIERÍA DE LA UNIVERSIDAD NACIONAL DEL SANTA,  DISTRITO DE NUEVO CHIMBOTE - PROVINCIA DE SANTA - DEPARTAMENTO DE ANCASH"/>
        <s v="MEJORAMIENTO Y AMPLIACION DE LA PRESTACION DE LOS SERVICIOS DE SALUD EN EL CENTRO DE SALUD DE QUELLOUNO DEL DISTRITO DE QUELLOUNO- PROVINCIA DE LA CON\IENCION- DEPARTAMENTO DE_x000a_CUSCO"/>
        <s v="CREACION DEL PUENTE VEHICULAR PONGO ISLA Y ACCESOS, EN LA LOCALIDAD DE PONGO ISLA - DISTRITO DE HUIMBAYOC, PROVINCIA DE SAN MARTIN - SAN MARTIN"/>
        <s v="MEJORAMIENTO Y AMPLIACIÓN DE LOS SERVICIOS REGISTRALES DE LA OFICINA REGISTRAL TRUJILLO, SEDE DE LA ZONA REGISTRAL N° V - SEDE TRUJILLO DISTRITO DE TRUJILLO - PROVINCIA DE TRUJILLO - DEPARTAMENTO DE LA LIBERTAD"/>
        <s v="MEJORAMIENTO Y AMPLIACION DE LOS SISTEMAS DE AGUA POTABLE Y SANEAMIENTO DE LA CIUDAD DE AYAVIRI DISTRITO DE AYAVIRI - PROVINCIA DE MELGAR - DEPARTAMENTO DE PUNO"/>
        <s v="MEJORAMIENTO Y AMPLIACION DE LOS SERVICIOS DE AGUA POTABLE Y ALCANTARILLADO SANITARIO EN EL AMBITO URBANO DISTRITO DE MOHO - PROVINCIA DE MOHO - DEPARTAMENTO DE PUNO"/>
        <s v="MEJORAMIENTO DE LOS SERVICIOS DE SALUD DEL CENTRO DE SALUD ESTRATEGICO DE SAN BUENAVENTURA DEL DISTRITO DE SAN BUENAVENTURA - PROVINCIA DE MARAÑON - DEPARTAMENTO DE HUANUCO"/>
        <s v="MEJORAMIENTO DEL SERVICIO EDUCATIVO DEL NIVEL SECUNDARIA EN LAS I.E.P. SAN JOSE DE SOCOS, SAN VICENTE Y 38863 CENTRO POBLADO DE CUCULIPAMPA - DISTRITO DE ANCO - PROVINCIA DE LA MAR - REGION AYACUCHO"/>
        <s v="MEJORAMIENTO Y AMPLIACION DE LOS SERVICIOS REGISTRALES DE LA OFICINA REGISTRAL AYACUCHO, SEDE DE LA ZONA REGISTRAL N° XIV SEDE AYACUCHO DISTRITO DE SAN JUAN BAUTISTA - PROVINCIA DE HUAMANGA - DEPARTAMENTO DE AYACUCHO"/>
        <s v="MEJORAMIENTO Y AMPLIACION DE LOS SERVICIOS REGISTRALES DE LA OFICINA REGISTRAL MOQUEGUA DE LA ZONA REGISTRAL N° XIII SEDE TACNA DISTRITO DE MOQUEGUA - PROVINCIA DE MARISCAL NIETO - DEPARTAMENTO DE MOQUEGUA"/>
        <s v="CONSTRUCCIÓN DE PUENTE DE CARRETERA; EN EL(LA) RUTA AP-958: PUENTE CHALLA CHALLA Y ACCESOS EN LA LOCALIDAD CHALLA CHALLA, DISTRITO DE CHALLHUAHUACHO, PROVINCIA COTABAMBAS, DEPARTAMENTO APURIMAC"/>
        <s v="CONSTRUCCION DE PUENTES: TOTORILLA / MAYOCC / CHANCHARA / CHILLICO RUTAS NACIONALES: PE-26B, PE-3S Y PE-3SL (AYACUCHO - HUANCAVELICA) DISTRITO DE PACAYCASA, PROVINCIA HUAMANGA, DEPARTAMENTO AYACUCHO"/>
        <s v="MEJORAMIENTO DEL SERVICIO POLICIAL DE LA COMISARIA PNP SIVIA, DISTRITO DE SIVIA, PROVINCIA DE HUANTA, DEPARTAMENTO DE AYACUCHO"/>
        <s v="MEJORAMIENTO Y AMPLIACION DE LOS SERVICIOS EDUCATIVOS DE LOS NIVELES INICIAL, PRIMARIA Y SECUNDARIA DE LA I.E. N° 50098 DEL DISTRITO DE ANTA - PROVINCIA DE ANTA - DEPARTAMENTO DE CUSCO"/>
        <s v="MEJORAMIENTO DEL SERVICIO DE PRÁCTICA DEPORTIVA Y/O RECREATIVA EN LA PLATAFORMA DEPORTIVA &quot;CAUTIVO DE AYABACA&quot; UBICADA EN LA URB. ANDRÉS ARAUJO MORAN DEL DISTRITO DE TUMBES - PROVINCIA DE TUMBES - DEPARTAMENTO DE TUMBES"/>
        <s v="MEJORAMIENTO Y AMPLIACION DE LOS SERVICIOS REGISTRALES DE LA OFICINA REGISTRAL JULIACA DE LA ZONA REGISTRAL N° XIII - SEDE TACNA DISTRITO DE JULIACA - PROVINCIA DE SAN ROMAN - DEPARTAMENTO DE PUNO"/>
        <s v="MEJORAMIENTO Y AMPLIACION DEL SERVICIO EDUCATIVO DEL NIVEL PRIMARIA Y SECUNDARIA DE LA I.E. N° 0031 MARÍA ULISES DAVILA PINEDO, EN EL  DISTRITO DE MORALES - PROVINCIA DE SAN MARTIN - DEPARTAMENTO DE SAN MARTIN"/>
        <s v="MEJORAMIENTO EL SERVICIO EDUCATIVO DEL NIVEL PRIMARIA Y SECUNDARIA DE LA I.E. N° 38001 MX-P GUSTAVO CASTRO PANTOJA DISTRITO DE AYACUCHO - PROVINCIA DE HUAMANGA - DEPARTAMENTO DE AYACUCHO"/>
        <s v="ADQUISICION DE CABLEADO ESTRUCTURADO, SWITCH, EQUIPO DE TELECOMUNICACIONES Y SISTEMA DE SEGURIDAD ; ADEMÁS DE OTROS ACTIVOS EN EL(LA) SERVICIO DE INFORMACIÓN DEL DATA CENTER DE LA SEDE CENTRAL DEL GOBIERNO REGIONAL DE HUÁNUCO DISTRITO DE AMARILIS, PROVINCIA HUANUCO, DEPARTAMENTO HUANUCO"/>
        <s v="MEJORAMIENTO DEL SERVICIO EDUCATIVO DEL NIVEL PRIMARIO DE LAS I.E. 50128, 50106, 50107, Y 50130 DISTRITO DE ANTA - PROVINCIA DE ANTA - DEPARTAMENTO DE CUSCO"/>
        <s v="MEJORAMIENTO DEL SERVICIO POLICIAL DE LA COMISARÍA PNP DE COLCABAMBA - PROVINCIA DE TAYACAJA - DEPARTAMENTO DE HUANCAVELICA"/>
        <s v="RECUPERACION DE LOS ECOSISTEMAS DE PAJONAL DE PUNA HÚMEDA, BOFEDAL, BOSQUE RELICTO Y LAGUNAS EN CABECERAS DE CUENCAS EN 7 DISTRITOS DE LAS PROVINCIAS DE COTABAMBAS Y GRAU DEL DEPARTAMENTO DE APURIMAC"/>
        <s v="MEJORAMIENTO Y AMPLIACION DEL SERVICIO EDUCATIVO DEL NIVEL PRIMARIA Y SECUNDARIA DE LA I.E. N° 00594 MARÍA ENCARNACIÓN DEL ÁGUILA SÁNCHEZ, MOYOBAMBA DEL DISTRITO DE MOYOBAMBA - PROVINCIA DE MOYOBAMBA - DEPARTAMENTO DE SAN MARTIN"/>
        <s v="MEJORAMIENTO Y AMPLIACION DEL SERVICIO EDUCATIVO DEL NIVEL INICIAL, PRIMARIA Y SECUNDARIA DE LA I.E. N° 00145, NUEVO TACABAMBA DEL DISTRITO DE PINTO RECODO - PROVINCIA DE LAMAS - DEPARTAMENTO DE SAN MARTIN"/>
        <s v="MEJORAMIENTO Y AMPLIACION EL SERVICIO EDUCATIVO DEL NIVEL PRIMARIA Y SECUNDARIA DE LA I.E. 39003 CORAZÓN DE JESÚS DISTRITO DE AYACUCHO - PROVINCIA DE HUAMANGA - DEPARTAMENTO DE AYACUCHO"/>
        <s v="MEJORAMIENTO DEL SERVICIO EDUCATIVO DEL NIVEL INICIAL DE LA INSTITUCIÓN EDUCATIVA N° 20799 DANIEL ALCIDES CARRION DISTRITO DE CHANCAY - PROVINCIA DE HUARAL - DEPARTAMENTO DE LIMA"/>
        <s v="MEJORAMIENTO Y AMPLIACION SERVICIO EDUCATIVO DEL NIVEL PRIMARIA Y SECUNDARIA DE LA I.E. 38006 9 DE DICIEMBRE DISTRITO DE AYACUCHO - PROVINCIA DE HUAMANGA - DEPARTAMENTO DE AYACUCHO"/>
        <s v="MEJORAMIENTO DE LOS SERVICIOS EDUCATIVOS EN LA INSTITUCIÓN EDUCATIVA N° 86483 CONSTANTINO PEDRO JARAMILLO DE NUEVA VICTORIA, DISTRITO DE CARAZ - PROVINCIA DE HUAYLAS - DEPARTAMENTO DE ANCASH"/>
        <s v="RECUPERACION DE LOS SERVICIOS TURISTICOS PUBLICOS Y ESCALINATAS DEL SANTUARIO CRUZ DE CHALPON, DISTRITO DE MOTUPE - PROVINCIA DE LAMBAYEQUE - DEPARTAMENTO DE LAMBAYEQUE"/>
        <s v="AMPLIACION DE LOS SERVICIOS DE ACCESO A INTERNET DE BANDA ANCHA EN LAS LOCALIDADES DE LAS PROVINCIAS DE HUANTA Y LA MAR DEL DEPARTAMENTO DE AYACUCHO"/>
        <s v="MEJORAMIENTO Y AMPLIACION DEL SERVICIO EDUCATIVO DEL NIVEL PRIMARIA Y SECUNDARIA DE LA I.E. MARIA PARADO DE BELLIDO, DISTRITO DE AYACUCHO - PROVINCIA DE HUAMANGA - DEPARTAMENTO DE AYACUCHO"/>
        <s v="MEJORAMIENTO DEL SERVICIO DE PRÁCTICA DEPORTIVA Y/O RECREATIVA EN LA PLATAFORMA DEPORTIVA 24 DE JULIO DEL A.H. 24 DE JULIO DE LA URB. JOSE LISHNER TUDELA I ETAPA DEL DISTRITO DE TUMBES - PROVINCIA DE TUMBES - DEPARTAMENTO DE TUMBES"/>
        <s v="CREACION DEL SERVICIO DE PRÁCTICA DEPORTIVA Y/O RECREATIVA DENOMINADO MINI COMPLEJO DEPORTIVO RECREACIONAL TEÓFILO CUBILLAS DEL A.H. AMPLIACIÓN MAFALDA LAMA SECTOR II DE LA URB. ANDRÉS ARAUJO MORÁN DEL DISTRITO DE TUMBES - PROVINCIA DE TUMBES - DEPARTAMENTO DE TUMBES"/>
        <s v="MEJORAMIENTO DEL SERVICIO POLICIAL DE LA COMISARIA PNP MATARANI, ISLAY (MATARANI) DEL DISTRITO DE ISLAY - PROVINCIA DE ISLAY - DEPARTAMENTO DE AREQUIPA."/>
        <s v="MEJORAMIENTO DEL SERVICIO POLICIAL BASICO DE LA COMISARIA SECTORIAL CUSCO “A” EN LA CASA SAPHY 510 (CASA DE MATEO PUMACAHUA) DISTRITO DE CUSCO - PROVINCIA DE CUSCO - DEPARTAMENTO DE CUSCO"/>
        <s v="MEJORAMIENTO DEL SERVICIO EDUCATIVO DEL NIVEL PRIMARIA Y SECUNDARIO DE LA I.E. SAN MARTIN DE PORRAS EN EL DISTRITO DE TAMBO - PROVINCIA DE LA MAR - DEPARTAMENTO DE AYACUCHO"/>
        <s v="MEJORAMIENTO DE LOS SERVICIOS POLICIALES DE LA COMISARIA PNP JUNIN, DISTRITO DE JUNIN - PROVINCIA DE JUNIN - DEPARTAMENTO DE JUNIN"/>
        <s v="CREACION DEL CANAL DE RIEGO EN EL SECTOR SAN PIO DE LA COMUNIDAD CRUZ DE MAYO DEL DISTRITO DE CARAZ - PROVINCIA DE HUAYLAS - DEPARTAMENTO DE ANCASH"/>
        <s v="CREACION DE CENTRO DE SERVICIOS TAMBO EN EL CENTRO POBLADO MAYPUCO DEL DISTRITO DE URARINAS - PROVINCIA DE LORETO - DEPARTAMENTO DE LORETO"/>
        <s v="MEJORAMIENTO Y AMPLIACION DE LOS SERVICIOS ADMINISTRATIVOS Y DE APOYO DE LA COMANDANCIA Y CUARTEL DE LA PRIMERA ZONA NAVAL, DISTRITO DE PIURA - PROVINCIA DE PIURA - DEPARTAMENTO DE PIURA"/>
        <s v="CREACION Y MEJORAMIENTO DEL SERVICIO DE AGUA PARA RIEGO EN 14 LOCALIDADES DEL DISTRITO DE OBAS - PROVINCIA DE YAROWILCA - DEPARTAMENTO DE HUANUCO"/>
        <s v="MEJORAMIENTO Y AMPLIACION DEL SERVICIO DE ATENCIÓN DE SALUD BÁSICO EN EL ESTABLECIMIENTO DE SALUD DE PUENTE PÉREZ DEL DISTRITO DE MARIANO DAMASO BERAUN - PROVINCIA DE LEONCIO PRADO - DEPARTAMENTO DE HUANUCO"/>
        <s v="CREACIÓN DEL SERVICIO DE AGUA PARA RIEGO EN LA LOCALIDAD OROPUQUIO OROPUQUIO DEL DISTRITO DE SAN MIGUEL DE CAURI - PROVINCIA DE LAURICOCHA - DEPARTAMENTO DE HUANUCO "/>
        <s v="MEJORAMIENTO DE LOS SERVICIOS ACADÉMICOS DE LA ESCUELA DE POSGRADO DE LA UNIVERSIDAD NACIONAL DEL SANTA,  DISTRITO DE NUEVO CHIMBOTE - PROVINCIA DE SANTA - DEPARTAMENTO DE ANCASH"/>
        <s v="AMPLIACIÓN DEL DEL SERVICIO DE INTERNET DE BANDA ANCHA EN LAS LOCALIDADES DE LAS PROVINCIAS DE LUCANAS, PARINACOCHAS Y PAUCAR DEL SARA SARA DE LA REGIÓN DE AYACUCHO"/>
        <s v="MEJORAMIENTO Y AMPLIACION DEL SERVICIO EDUCATIVO DEL NIVEL SECUNDARIA DE LA I.E NUESTRA SEÑORA DE LAS MERCEDES EN EL DISTRITO DE CARHUAZ - PROVINCIA DE CARHUAZ - DEPARTAMENTO DE ANCASH"/>
        <s v="MEJORAMIENTO DEL SERVICIO EDUCATIVO DEL NIVEL PRIMARIA DE LA I.E. N° 40375 MARIA AUXILIADORA EN EL DISTRITO DE CHIVAY - PROVINCIA DE CAYLLOMA - DEPARTAMENTO DE AREQUIPA"/>
        <s v="CREACION DEL SISTEMA DE VIDEOVIGILANCIA EN LA LOCALIDAD DE CASMA DEL DISTRITO DE CASMA - PROVINCIA DE CASMA - DEPARTAMENTO DE ANCASH"/>
        <s v="CREACION DEL CENTRO DE SERVICIOS – TAMBO EN LA LOCALIDAD CONCORDIA DEL DISTRITO DE URARINAS - PROVINCIA DE LORETO - DEPARTAMENTO DE LORETO"/>
        <s v="CREACION CENTRO DE SERVICIOS TAMBO EN EL CENTRO POBLADO TRIUNFO DEL DISTRITO DE MORONA - PROVINCIA DE DATEM DEL MARAÑON - DEPARTAMENTO DE LORETO"/>
        <s v="MEJORAMIENTO Y AMPLIACION DE LOS SERVICIOS TURÍSTICOS PÚBLICOS DE LA NACIENTE DEL RIO TIOYACU EN LA LOCALIDAD DE SEGUNDA JERUSALEN-AZUNGUILLO DEL DISTRITO DE ELIAS SOPLIN VARGAS - PROVINCIA DE RIOJA - DEPARTAMENTO DE SAN MARTIN"/>
        <s v="CREACION DE CENTRO DE SERVICIOS TAMBO EN EL CENTRO POBLADO SAN FERNANDO DEL DISTRITO DE ANDOAS - PROVINCIA DE DATEM DEL MARAÑON - DEPARTAMENTO DE LORETO"/>
        <s v="RECUPERACION DE LOS ECOSISTEMAS DE PAJONAL DE PUNA HUMEDA, PAJONAL DE PUNA SECA Y BOFEDALES, EN LA UNIDAD HIDROGRÁFICA TRAPICHE, OROPESA, PALLCCAMAYU, HUISHUICHA, CHUQUIBAMBILLA Y SARCCONTA DE LAS PROVINCIAS DE ANTABAMBA Y GRAU DEL DEPARTAMENTO DE APURIMAC"/>
        <s v="MEJORAMIENTO DE LOS SERVICIOS DE SALUD DEL PUESTO DE SALUD PUERTO SUNGARO DEL DISTRITO DE PUERTO INCA - PROVINCIA DE PUERTO INCA - DEPARTAMENTO DE HUANUCO"/>
        <s v="MEJORAMIENTO DEL SERVICIO DE LA OFICINA DE MAQUINARIA Y MAESTRANZA PARA LA EJECUCION DE INTERVENCIONES POR ADMINISTRACION DIRECTA Y ATENCION DE EMERGENCIAS DE LA MUNICPALIDAD DISTRITAL DE MARA DEL DISTRITO DE MARA - PROVINCIA DE COTABAMBAS - DEPARTAMENTO DE APURIMAC"/>
        <s v="MEJORAMIENTO DEL SERVICIO POLICIAL DE LA COMISARIA PNP CAYMA, DISTRITO DE CAYMA, PROVINCIA Y DEPRTAMENTO DE AREQUIPA."/>
        <s v="RECUPERACION DE LA COBERTURA VEGETAL CON ESPECIES DEL GENERO CHINCHONA (ÁRBOL DE LA QUINA) PARA LA PROTECCIÓN Y CONSERVACIÓN DE LOS SERVICIOS ECOSISTÉMICOS EN EL ÁREA DE CONSERVACIÓN REGIONAL BOSQUE MONTANO DE CARPISH Y EL DISTRITO DE CHAGLLA DE LAS PROVINCIAS DE HUANUCO Y PACHITEA DEL DEPARTAMENTO DE HUANUCO"/>
        <s v="MEJORAMIENTO Y AMPLIACION DEL SERVICIO DE EDUCACIÓN BÁSICA ESPECIAL - CEBE EN I.E. 0001, I.E. 0001 DISTRITO DE TARAPOTO DE LA PROVINCIA DE SAN MARTIN DEL DEPARTAMENTO DE SAN MARTIN"/>
        <s v="MEJORAMIENTO DE LOS SERVICIOS POLICIALES DE LA COMISARIA PNP YANACA, UBICADO EN EL DISTRITO DE YANACA – PROVINCIA DE AYMARAES – DEPARTAMENTO DE APURÍMAC"/>
        <s v="MEJORAMIENTO DE LOS SERVICIOS DE EDUCACIÓN INICIAL, PRIMARIA Y SECUNDARIA EN LA IE FELIPE GUAMAN POMA DE AYALA EN EL DISTRITO DE QUEROBAMBA - PROVINCIA DE SUCRE - DEPARTAMENTO DE AYACUCHO"/>
        <s v="ADQUISICION DE BOYA (MONOBOYA O MULTIBOYAS); EN EL(LA) DIRECCION DE HIDROGRAFIA Y NAVEGACION EN LA LOCALIDAD LA PUNTA, DISTRITO DE LA PUNTA, PROVINCIA CONSTITUCIONAL DEL CALLAO, DEPARTAMENTO CALLAO"/>
        <s v="CREACION DEL CENTRO DE SERVCIOS TAMBO EN EL CENTRO POBLADO SANTA ELENA DEL DISTRITO DE TROMPETEROS - PROVINCIA DE LORETO - DEPARTAMENTO DE LORETO"/>
        <s v="CREACION CENTRO DE SERVICIOS - TAMBO SANTA MARIA DE CAHUAPANAS DEL DISTRITO DE CAHUAPANAS - PROVINCIA DE DATEM DEL MARAÑON - DEPARTAMENTO DE LORETO"/>
        <s v="CREACION CENTRO DE SERVICIOS TAMBO EN LA LOCALIDAD MUSAKARUSHA DEL DISTRITO DE PASTAZA - PROVINCIA DE DATEM DEL MARAÑON - DEPARTAMENTO DE LORETO"/>
        <s v="MEJORAMIENTO Y AMPLIACIÓN DEL SERVICIO DE PROTECCIÓN INTEGRAL A NIÑAS, NIÑOS Y ADOLESCENTES SIN CUIDADOS PARENTALES O EN RIESGO DE PERDERLOS DE LA CASA HOGAR DE LA NIÑA BELÉN, DISTRITO DE CAJAMARCA - PROVINCIA DE CAJAMARCA - DEPARTAMENTO DE CAJAMARCA"/>
        <s v="MEJORAMIENTO Y AMPLIACIÓN DEL SERVICIO DE AGUA POTABLE Y DISPOSICIÓN SANITARIA DE EXCRETAS EN LOS ANEXOS DE HUACHUY Y CUPE DEL DISTRITO DE TORO-PROVINCIA DE LA UNIÓN-DEPARATAMENTO DE AREQUIPA."/>
        <s v="MEJORAMIENTO Y AMPLIACIÓN DEL SERVICIO DE AGUA POTABLE Y DISPOSICIÓN SANITARIA DE EXCRETAS EN LOS ANEXOS DE SIRINGAY, PAMPACOCHA, JAJAHUACHO Y SIPIA DEL DISTRITO DE TORO-PROVINCIA DE LA UNIÓN-DEPARATAMENTO DE AREQUIPA."/>
        <s v="REMODELACION DE POZAS PARA CULTIVO DE RECURSOS HIDROBIOLÓGICOS, OFICINA ADMINISTRATIVA Y AMBIENTE DE RESIDENCIA; ADQUISICIÓN DE EQUIPAMIENTO DE AMBIENTES COMPLEMENTARIOS; ADEMÁS DE OTROS ACTIVOS EN EL(LA) CENTRO ACUICOLA PIURA DISTRITO DE CASTILLA, PROVINCIA PIURA, DEPARTAMENTO PIURA"/>
        <s v="MEJORAMIENTO Y AMPLIACION DE LOS SERVICIOS INTERMEDIOS DE PESCA ARTESANAL DEL DESEMBARCADERO PESQUERO ARTESANAL SAN ANDRÉS DISTRITO DE SAN ANDRES - PROVINCIA DE PISCO - DEPARTAMENTO DE ICA"/>
        <s v="CREACION DE LOS SERVICIOS DE TRANSIBILIDAD EN LAS CC.NN CENTRO WAWIK, PUERTO CHIPE, SAN MATEO, LA NUEVO BELEN, CURVA Y CHAPI DEL DISTRITO DE IMAZA - PROVINCIA DE BAGUA - DEPARTAMENTO DE AMAZONAS"/>
        <s v="MEJORAMIENTO DEL SERVICIO DE MOVILIDAD URBANA EN LAS VÍAS LOCALES DEL SECTOR EL PACÌFICO EN EL A.H. SAN NICOLAS DEL CENTRO POBLADO DE TUMBES, DISTRITO DE TUMBES - PROVINCIA DE TUMBES - DEPARTAMENTO DE TUMBES"/>
        <s v="CREACION DE PLATAFORMA DE SERVICIOS - TAMBO EN LA LOCALIDAD DE ISCAHUACA DEL DISTRITO DE COTARUSE - PROVINCIA DE AYMARAES - DEPARTAMENTO DE APURIMAC"/>
        <s v="CREACION DEL SERVICIO DE AGUA POTBLE Y SANEAMIENTO BASICO DE LA COMUNIDAD NATIVA DE NAPUJUK DEL CENTRO POBLADO DE MUN NAYUM DEL DISTRITO DE IMAZA - PROVINCIA DE BAGUA - DEPARTAMENTO DE AMAZONAS"/>
        <s v="MEJORAMIENTO DEL SERVICIO EDUCATIVO DEL NIVEL INICIAL Y PRIMARIA EN LA I.E N ° 39009/MX-P “EL MAESTRO&quot; EN EL DISTRITO DE SAN JUAN BAUTISTA - PROVINCIA DE HUAMANGA - DEPARTAMENTO DE AYACUCHO"/>
        <s v="CREACION DEL PUENTE INTERREGIONAL SIVIA - PICHARI Y ACCESOS, LOCALIZADO EN EL DISTRITO DE PICHARI – PROVINCIA DE LA CONVENCION – DEPARTAMENTO DE CUSCO Y EL DISTRITO DE SIVIA - PROVINCIA DE HUANTA - DEPARTAMENTO DE AYACUCHO."/>
        <s v="MEJORAMIENTO Y AMPLIACION DEL SERVICIO DE EDUCACIÓN INICIAL Y SERVICIO DE EDUCACION PRIMARIA EN I.E. 0603, I.E. 0603 DISTRITO DE SAUCE DE LA PROVINCIA DE SAN MARTIN DEL DEPARTAMENTO DE SAN MARTIN"/>
        <s v="AMPLIACION DEL SERVICIO DE ACCESO A INTERNET BANDA ANCHA EN LAS LOCALIDADES DE LAS PROVINCIAS DE CANGALLO, VILCAS HUAMAN, VICTOR FAJARDO, SUCRE Y HUANCA SANCOS, EN 5 PROVINCIAS DEL DEPARTAMENTO DE AYACUCHO"/>
        <s v="CREACION DEL SISTEMA DE RIEGO EN EL CANAL HUALANGO, CENTRO POBLADO HUALANGO DEL DISTRITO DE CUMBA - PROVINCIA DE UTCUBAMBA - DEPARTAMENTO DE AMAZONAS"/>
        <s v="MEJORAMIENTO Y AMPLIACION DEL SERVICIO DE EDUCACION INICAL DE LA INSTITUCION EDUCATIVA INICIAL N° 709 DEL CENTRO POBLADO DE COSMOPOLITA DEL DISTRITO DE UMARI - PROVINCIA DE PACHITEA - DEPARTAMENTO DE HUANUCO"/>
        <s v="MEJORAMIENTO DE LOS SERVICIOS EDUCATIVOS EN LA INSTITUCIÓN EDUCATIVA NUESTRA SEÑORA DE LAS MERCEDES DEL NIVEL PRIMARIO, DISTRITO DE CARHUAZ - PROVINCIA DE CARHUAZ - DEPARTAMENTO DE ANCASH"/>
        <s v="MEJORAMIENTO Y AMPLIACION DEL SERVICIO DE EDUCACION PRIMARIA Y SERVICIO DE EDUCACIÓN SECUNDARIA EN I.E. 0634 DE CENTRO POBLADO INCA ROCA LOBOYACU DISTRITO DE SANTA LUCIA DE LA PROVINCIA DE TOCACHE DEL DEPARTAMENTO DE SAN MARTIN"/>
        <s v="MEJORAMIENTO Y AMPLIACION DE LOS SERVICIOS DE SALUD DEL CENTRO DE SALUD ACOMAYO, DISTRITO DE ACOMAYO - PROVINCIA DE ACOMAYO - DEPARTAMENTO DE CUSCO"/>
        <s v="MEJORAMIENTO DE LOS SERVICIOS DE EDUCACIÓN INICIAL, PRIMARIA Y SECUNDARIA EN LA INSTITUCIÓN EDUCATIVA PUBLICA JOSÉ FÉLIX IGUAIN DE LA LOCALIDAD DE INTAY - INTAY DEL DISTRITO DE LURICOCHA - PROVINCIA DE HUANTA - DEPARTAMENTO DE AYACUCHO"/>
        <s v="MEJORAMIENTO DE LA VÍA DEPARTAMENTAL RUTA SM-103, DV.RUTA SM-849 (SAPOSOA) - CENTRO POBLADO EL DORADO  DISTRITO DE SAPOSOA - PROVINCIA DE HUALLAGA - DEPARTAMENTO DE SAN MARTIN"/>
        <s v="MEJORAMIENTO Y AMPLIACION DE LOS SERVICIOS DE APOYO A LA TRANSFERENCIA TECNOLOGICA EN ACUICULTURA EN EL CENTRO ACUICOLA MORRO SAMA. DISTRITO DE SAMA - PROVINCIA DE TACNA - DEPARTAMENTO DE TACNA"/>
        <s v="MEJORAMIENTO DEL SERVICIO POLICIAL DE LA COMISARÍA PNP UCO, DISTRITO DE UCO - PROVINCIA DE HUARI - DEPARTAMENTO DE ANCASH"/>
        <s v="MEJORAMIENTO  DEL  SERVICIO  DE  TRANSITABILIDAD VIAL   INTERURBANA   EN   LA-119   EMP.   PE-1N   (NUEVO MOCUPE)   -   MONTECRUZ   -   LAGUNAS   -   EMP.   LA-114 (ETEN   PUERTO)   ,   TRAMO   LAGUNAS   -   PETROPERU DISTRITOS    DE    ETEN    PUERTO,    LAGUNAS    DE    LA PROVINCIA   DE   CHICLAYO   DEL   DEPARTAMENTO   DE_x000a_LAMBAYEQUE"/>
        <s v="MEJORAMIENTO DEL SERVICIO DE EDUCACIÓN INICIAL, SERVICIO DE EDUCACION PRIMARIA Y SERVICIO DE EDUCACIÓN SECUNDARIA EN I.E. 615, I.E 64042, DISTRITO DE CALLERIA DE LA PROVINCIA DE CORONEL PORTILLO DEL DEPARTAMENTO DE UCAYALI"/>
        <s v="COMISARIA PNP CHALA DISTRITO DE CHALA DE LA PROVINCIA DE CARAVELI DEL DEPARTAMENTO DE AREQUIPA"/>
        <s v="MEJORAMIENTO Y AMPLIACION DE LOS SERVICIOS OPERATIVOS O MISIONALES INSTITUCIONALES EN LA MUNICIPALIDAD DISTRITAL DE QUELLOUNO DEL DISTRITO DE QUELLOUNO DE LA PROVINCIA DE LA CONVENCION DEL DEPARTAMENTO DE CUSCO"/>
        <s v="MEJORAMIENTO Y AMPLIACION DE ATENCIÓN DE SERVICIOS DE SALUD HOSPITALARIOS EN HOSPITAL JUANJUI DISTRITO DE JUANJUI DE LA PROVINCIA DE MARISCAL CACERES DEL DEPARTAMENTO DE SAN MARTIN"/>
        <s v="MEJORAMIENTO DEL SERVICIO DE EDUCACIÓN  SUPERIOR TECNOLÓGICA EN IESTP PASCUAL SACO Y  OLIVEROS DISTRITO DE LAMBAYEQUE DE LA PROVINCIA DE LAMBAYEQUE DEL DEPARTAMENTO DE_x000a_LAMBAYEQUE."/>
        <s v="CREACION DE LOS SERVICIOS CULTURALES PARA LA PARTICIPACIÓN DE LA POBLACIÓN EN LAS INDUSTRIAS CULTURALES Y LAS ARTES EN EL CENTRO CULTURAL &quot;TEOFILO CASTILLO&quot; DEL DISTRITO DE CARHUAZ DE LA PROVINCIA DE CARHUAZ DEL DEPARTAMENTO DE ANCASH"/>
        <s v="MEJORAMIENTO Y AMPLIACIÓN DE LOS SERVICIOS REGISTRALES DE LA OFICINA REGISTRAL HUARAZ, SEDE DE LA ZONA REGISTRAL N° VII SEDE HUARAZ"/>
        <s v="ADQUISICION DE AMBULANCIA URBANA Y AMBULANCIA RURAL; EN CIENTO SESENTA Y DOS ESTABLECIMIENTOS DE SALUD I.4, ESTABLECIMIENTOS DE SALUD I.2, ESTABLECIMIENTOS DE SALUD I.3, ESTABLECIMIENTOS DE SALUD I.1 A NIVEL DEPARTAMENTAL (ANCASH)"/>
        <s v="ADQUISICION DE AMBULANCIA URBANA Y AMBULANCIA RURAL; EN VEINTICINCO ESTABLECIMIENTOS DE SALUD III.1, ESTABLECIMIENTOS DE SALUD II.1, ESTABLECIMIENTOS DE SALUD II.2 A NIVEL DEPARTAMENTAL (LA LIBERTAD)"/>
        <s v="MEJORAMIENTO DE LOS SERVICIOS TURÍSTICOS PÚBLICOS EN RECURSOS TURÍSTICOS EN LA CASA HACIENDA QUICACAN DISTRITO DE CONCHAMARCA DE LA PROVINCIA DE AMBO DEL DEPARTAMENTO DE HUANUCO"/>
        <s v="_x0009_MEJORAMIENTO DEL SERVICIO DE EDUCACION PRIMARIA EN I.E. 65003 DISTRITO DE CALLERIA DE LA PROVINCIA DE CORONEL PORTILLO DEL DEPARTAMENTO DE UCAYALI"/>
        <s v="MEJORAMIENTO DEL SERVICIO DE EDUCACIÓN SECUNDARIA EN I.E. PAITITI-B DE CENTRO POBLADO PAITITI DISTRITO DE YURUA DE LA PROVINCIA DE ATALAYA DEL DEPARTAMENTO DE UCAYALI"/>
        <s v="MEJORAMIENTO DEL SERVICIO DE TRANSITABILIDAD VIAL INTERURBANA EN LA CARRETERA DEPARTAMENTAL CU-105 TRAMO: EMP. PE-28 B (DV. QUELLOUNO) - QUELLOUNO - LOROHUACHANA - PTE. SANTIAGO - PTE. QUESQUENTO - TURIJHUAY - YANATILE - COLCA - PTE. PACCHAC - PTE. MANTO - PAUCARPATA - QUELLOPUITO, EN LOS DISTRITOS DE QUELLOUNO, YANATILE, LARES Y CALCA, DE LAS PROVINCIAS DE LA CONVENCIÓN Y CALCA - DEPARTAMENTO DE CUSCO"/>
        <s v="MEJORAMIENTO DEL SERVICIO DE EDUCACION SECUNDARIA EN I.E. COAR AYACUCHO DISTRITO DE LOS MOROCHUCOS DE LA PROVINCIA DE CANGALLO DEL DEPARTAMENTO DE AYACUCHO"/>
        <s v="MEJORAMIENTO DE LOS SERVICIOS OPERATIVOS O MISIONALES INSTITUCIONALES EN LA SEDE CENTRAL DEL GOBIERNO REGIONAL DE HUANCAVELICA DISTRITO DE HUANCAVELICA DE LA PROVINCIA DE HUANCAVELICA DEL DEPARTAMENTO DE HUANCAVELICA"/>
        <s v="ADQUISICION DE PATRULLEROS; EN EL(LA) SERVICIO POLICIAL DE PATRULLAJE DE LAS COMISARIAS BÁSICAS DE LA JURISDICCIÓN DE LA V MACRO REGIÓN POLICIAL HUÁNUCO DISTRITO DE HUANUCO, PROVINCIA HUANUCO, DEPARTAMENTO HUANUCO"/>
        <s v="MEJORAMIENTO Y AMPLIACION DEL SERVICIO DE EDUCACIÓN SECUNDARIA EN I.E. OFELIA VELASQUEZ   DISTRITO DE LA BANDA DE SHILCAYO DE LA PROVINCIA DE SAN MARTIN DEL DEPARTAMENTO DE SAN MARTIN"/>
        <s v="MEJORAMIENTO DEL SERVICIO DE EDUCACION PRIMARIA EN I.E. 64844 DE CENTRO POBLADO BARRIO UNIDO DISTRITO DE PADRE ABAD DE LA PROVINCIA DE PADRE ABAD DEL DEPARTAMENTO DE UCAYALI"/>
        <s v="COMISARIA SECTORIAL PNP MORROPON DISTRITO DE MORROPON DE LA PROVINCIA DE MORROPON DEL DEPARTAMENTO DE PIURA"/>
        <s v="CREACION DE LOS SERVICIOS TURÍSTICOS PÚBLICOS EN RECURSOS TURÍSTICOS EN PARQUE DE EXPOSICION TURISTICA DE LA IDENTIDAD LAMBAYECANA DISTRITO DE CHICLAYO DE LA PROVINCIA DE CHICLAYO DEL DEPARTAMENTO DE LAMBAYEQUE"/>
        <s v="MEJORAMIENTO Y AMPLIACION DE LOS SERVICIOS TURÍSTICOS PÚBLICOS EN RECURSOS TURÍSTICOS EN SERVICIOS TURISTICOS , DE LA CATARATA VELO DE NOVIA DEL ESPINAL DISTRITO DE OYOTUN DE LA PROVINCIA DE CHICLAYO DEL DEPARTAMENTO DE LAMBAYEQUE"/>
        <s v="COMISARIA PNP SAN JERONIMO DISTRITO DE SAN JERONIMO DE LA PROVINCIA DE CUSCO DEL DEPARTAMENTO DE CUSCO"/>
        <s v="CONSTRUCCION DE RAMPA; REMODELACION DE COBERTURA PARA PROTECCION DE ESTRUCTURAS; ADQUISICION DE EQUIPAMIENTO DE AULA Y EQUIPAMIENTO DE AMBIENTES DE GESTION ADMINISTRATIVA Y PEDAGOGICA; EN EL(LA) INSTITUTO SUPERIOR PEDAGOGICO HERMILIO VALDIZÁN DISTRITO DE RIPAN, PROVINCIA DOS DE MAYO, DEPARTAMENTO HUANUCO"/>
        <s v="MEJORAMIENTO DEL SERVICIO DE APOYO AL USO SOSTENIBLE DE LA BIODIVERSIDAD EN ZONA ABRA PARDO MIGUEL- SERRANOYACU, ZONA NUEVA ZELANDIA–URKUCHAKI EN EL ANP DEL BOSQUE DE PROTECCIÓN DE ALTO MAYO DISTRITOS DE PARDO MIGUEL, ELIAS SOPLIN VARGAS DE LA PROVINCIA DE RIOJA DEL DEPARTAMENTO DE SAN MARTIN"/>
        <s v="MEJORAMIENTO DEL SERVICIO DE EDUCACIÓN INICIAL, SERVICIO DE EDUCACION PRIMARIA Y SERVICIO DE EDUCACIÓN SECUNDARIA EN I.E. EL ARENAL DISTRITO DE CALLERIA DE LA PROVINCIA DE CORONEL PORTILLO DEL DEPARTAMENTO DE UCAYALI"/>
        <s v="MEJORAMIENTO DEL SERVICIO DE EDUCACIÓN SECUNDARIA EN I.E. SHAMBILLO DE CENTRO POBLADO SHAMBILLO DISTRITO DE PADRE ABAD DE LA PROVINCIA DE PADRE ABAD DEL DEPARTAMENTO DE UCAYALI"/>
        <s v="MEJORAMIENTO Y AMPLIACION DEL SERVICIO DE PRÁCTICA DEPORTIVA Y/O RECREATIVA EN EL ESTADIO MUNICIPAL DEL DISTRITO DE ASUNCION DE LA PROVINCIA DE CAJAMARCA DEL DEPARTAMENTO DE CAJAMARCA"/>
        <s v="MEJORAMIENTO DE CONTROL, VIGILANCIA Y DEFENSA TERRESTRE, AÉREO Y MARÍTIMO, FLUVIAL, LACUSTRE DEL TERRITORIO NACIONAL EN LEGION PERUANA DE LA GUARDIA DISTRITO DE CALLAO DE LA PROVINCIA CONSTITUCIONAL DEL CALLAO DEL DEPARTAMENTO DE CALLAO"/>
        <s v="MEJORAMIENTO Y AMPLIACION DEL SERVICIO DE EDUCACION PRIMARIA Y SERVICIO DE EDUCACIÓN SECUNDARIA EN I.E. MANUEL SCORZA DE CENTRO POBLADO TOCACHE DISTRITO DE TOCACHE DE LA PROVINCIA DE TOCACHE DEL DEPARTAMENTO DE SAN MARTIN"/>
        <s v="MEJORAMIENTO Y AMPLIACION DEL SERVICIO DE EDUCACIÓN INICIAL, SERVICIO DE EDUCACION PRIMARIA Y SERVICIO DE EDUCACIÓN SECUNDARIA EN I.E. 478 , I.E. HUSARES DEL PERU DISTRITO DE YARINACOCHA DE LA PROVINCIA DE CORONEL PORTILLO DEL DEPARTAMENTO DE UCAYALI"/>
        <s v="MEJORAMIENTO DEL SERVICIO EDUCATIVO DEL NIVEL SECUNDARIA EN LA IE LA INMACULADA, DISTRITO DE CALLERIA, PROVINCIA DE CORONEL PORTILLO, DEPARTAMENTO DE UCAYALI"/>
        <s v="MEJORAMIENTO Y AMPLIACION DEL SERVICIO DE EDUCACIÓN INICIAL, SERVICIO DE EDUCACION PRIMARIA Y SERVICIO DE EDUCACIÓN SECUNDARIA EN I.E. CLEOFE AREVALO DEL AGUILA  DE CENTRO POBLADO LA BANDA DE SHILCAYO DISTRITO DE LA BANDA DE SHILCAYO DE LA PROVINCIA DE SAN MARTIN DEL DEPARTAMENTO DE SAN MARTIN"/>
        <s v="MEJORAMIENTO DEL DESEMBARCADERO PESQUERO ARTESANAL MUELLE FISCAL ATICO LA PUNTA (PUNTA BLANCA) - DISTRITO DE ATICO - PROVINCIA DE CARAVELI - DEPARTAMENTO DE AREQUIPA"/>
        <s v="MEJORAMIENTO Y AMPLIACIÓN DEL SERVICIO DE REINSERCIÓN SOCIAL AL ADOLESCENTE EN CONFLICTO CON LA LEY PENAL EN EL DISTRITO JUDICIAL DE PIURA, DISTRITO DE VEINTISEIS DE OCTUBRE DE LA PROVINCIA DE PIURA DEL DEPARTAMENTO DE PIURA"/>
        <s v="MEJORAMIENTO DEL SERVICIO DE DEFENSA PÚBLICA Y ACCESO A LA JUSTICIA EN LA SEDE DE RECUAY DEL DISTRITO DE RECUAY-  ANCASH"/>
        <s v="MEJORAMIENTO DEL SERVICIO DE DEFENSA PÚBLICA Y ACCESO A LA JUSTICIA EN LA SEDE DE YURIMAGUAS DEL DISTRITO DE ALTO AMAZONAS - LORETO"/>
        <s v="MEJORAMIENTO DE LOS NIVELES NUTRICIONALES PARA COMBATIR LA ANEMIA EN LAS PROVINCIAS PRIORIZADAS DE LA REGIÓN AREQUIPA. DISTRITO DE AREQUIPA - PROVINCIA DE AREQUIPA - DEPARTAMENTO DE AREQUIPA"/>
        <s v="MEJORAMIENTO Y AMPLIACIÓN DEL SERVICIO DE HABITABILIDAD INSTITUCIONAL EN EL GOBIERNO REGIONAL CUSCO- PROVINCIA CUSCO, DEPARTAMENTO CUSCO"/>
        <s v="CONSTRUCCION DE LA CARRETERA IVOCHOTE – CAMISEA (110 KM) DISTRITOS DE ECHARATE Y MEGANTONI, PROVINCIA DE LA CONVENCION, DEPARTAMENTO DEL CUSCO."/>
        <s v="CONSTRUCCION DEL PUENTE IVOCHOTE (120 M. DE LUZ), DISTRITO DE ECHARATE, PROVINCIA DE LA CONVENCION, DEPARTAMENTO DEL CUSCO"/>
        <s v="MEJORAMIENTO DEL SERVICIO DE ACCESIBILIDAD A LA ADQUISICIÓN DE PRODUCTOS DE PRIMERA NECESIDAD EN EL MERCADO MAYORISTA MUNICIPAL DE CASMA DEL DISTRITO DE CASMA DE LA PROVINCIA DE CASMA DEL DEPARTAMENTO DE ANCASH"/>
        <s v="CREACIÓN DEL SERVICIO DE ESPACIOS PÚBLICOS VERDES EN RECREACIÓN BOTÁNICA &quot;VENECIA&quot; DISTRITO DE CAJAMARCA DE LA PROVINCIA DE CAJAMARCA DEL DEPARTAMENTO DE CAJAMARCA"/>
        <s v="ADQUISICION DE CAMION PLATAFORMA, CAMION BARANDA, ASPIRADOR DE SECRECIONES Y AUTOCLAVE FRONTERA; ADEMAS DE OTROS ACTIVOS EN EL CENTRO DE SALUD DE SAN MARCOS"/>
        <s v="MEJORAMIENTO Y AMPLIACION DEL SERVICIO DE LIMPIEZA PÚBLICA EN LA GESTIÓN INTEGRAL DEL MANEJO DE RESIDUOS SÓLIDOS (EN LAS ETAPAS DE LIMPIEZA, SEGREGACION, RECOJO Y VALORIZACIÓN) EL DISTRITO DE SAN MARCOS"/>
        <s v="CREACION DEL HOGAR REFUGIO TEMPORAL PARA VÍCTIMAS DE VIOLENCIA FAMILIAR Y SEXUAL DEL DISTRITO DE SAN MARCOS"/>
        <s v="MEJORAMIENTO DE SERVICIO SALUD PARA REDUCCIÓN DE LA DESNUTRICION CRÓNICA Y ANEMIA EN MADRES GESTANTES Y POBLACIÓN MENOR DE 05 AÑOS EN EL DISTRITO DE SAN MARCOS"/>
        <s v="MEJORAMIENTO DE LOS SERVICIOS EDUCATIVOS CON APLICACIÓN DE TECNOLOGIAS DE LA INFORMACIÓN Y COMUNICACIÓN (TIC) EN INSTITUCIONES EDUCATIVAS DEL NIVEL INICIAL EN SAN MARCOS"/>
        <s v="MEJORAMIENTO Y AMPLIACION DE LA GESTION INTEGRAL DE RESIDUOS SOLIDOS MUNICIPALES EN LA LOCALIDAD DE CARAZ"/>
        <s v="CREACIÓN DEL PUENTE LECHEMAYO: LA MAR - VILLA VIRGEN "/>
        <s v="MEJORAMIENTO DE LA CAPACIDAD OPERATIVA DE LOS SERVICIOS MISIONALES DE LA MUNICIPALIDAD DISTRITAL DE INDEPENDENCIA, DISTRITO DE INDEPENDENCIA - PROVINCIA DE HUARAZ - DEPARTAMENTO DE ANCASH"/>
        <s v="CREACION DEL CENTRO DE ACOGIDA RESIDENCIAL ESPECIALIZADO (CAR) PARA NIÑOS, NIÑAS Y ADOLESCENTES CON DISCAPACIDAD DISTRITO SAN MARCOS"/>
        <s v="CREACIÓN DE LA TRANSITAVILIDAD VEHICULAR EN EL MARGEN SUPERIOR DEL RIO MOSNA TRAMOS CHACUAYONGA - SHIQUIP"/>
        <s v="CREACION DE LA CASA DEL ADULTO MAYOR EN LA LOCALIDAD DE SAN MARCOS"/>
        <s v="MEJORAMIENTO Y AMPLIACION DEL SERVICIO DE SEGURIDAD CIUDADANA LOCAL EN EL DISTRITO DE SAN MARCOS"/>
        <s v="CONSTRUCCIÓN DE LOS PUESTOS DE VIGILANCIA POLICIALES EN LOS 03 LÍMITES DEL DEPARTAMENTO DE SAN MARTÍN"/>
        <s v="RECUPERACION DEL SERVICIO DE INTERPRETACIÓN CULTURAL EN CASA ROMERO Y CASA DE LA CULTURA DE LA CIUDAD DE CATACAOS DISTRITO DE CATACAOS DE LA PROVINCIA DE PIURA DEL DEPARTAMENTO DE PIURA"/>
        <s v="CREACIÓN DE CORREDOR ECOLÓGICO COMUNAL EN LAS CC.NN. CACHIYACU, YARAU, NUEVA JERUSALÉN Y KUSÚ, DISTRITO DE MOYOBAMBA, PROVINCIA MOYOBAMBA, DEPARTAMENTO SAN MARTÍN"/>
        <s v="INVERSIONES IOARR DE ADQUISICIÓN DE AMBULANCIAS URBANAS Y RURALES EN LAS PROVINCIAS DE PACHITEA, YAROWILCA, DOS DE MAYO, LAURICOCHA, HUACAYBAMBA, LEONCIO PRADO, HUAMALIES, AMBO, HUANUCO Y MARAÑIN DEL DEPARTAMENTO DE HUÁNUCO"/>
        <s v="MEJORAMIENTO Y AMPLIACION DE LOS SERVICIOS DE REINSERCION SOCIAL DEL ADOLESCENTE EN CONFLICTO CON LA LEY PENAL EN EL DISTRITO JUDICIAL LAMBAYEQUE - DISTRITO DE PIMENTEL - PROVINCIA DE CHICLAYO - DEPARTAMENTO DE LAMBAYEQUE"/>
        <s v="CREACION E IMPLEMENTACION DEL INSTITUTO SUPERIOR TECNOLOGICO PUBLICO DE LAS FUERZAS ARMADAS EN EL DISTRITO DEL RIMAC"/>
        <s v="CREACION DEL SERVICIO EDUCATIVO EN LOS NIVELES INICIAL, PRIMARIA Y SECUNDARIA DE LA I.E. GRAN UNIDAD ESCOLAR MAJES, EN EL MODULO E DE CIUDAD MAJES DEL DISTRITO DE MAJES - PROVINCIA DE CAYLLOMA - DEPARTAMENTO DE AREQUIPA."/>
        <s v="MEJORAMIENTO SERVICIOS EDUCATIVOS EN LA I.E. N 50430 PILLCOPATA DEL DISTRITO DE KOSÑIPATA - PROVINCIA DE PAUCARTAMBO - DEPARTAMENTO DE CUSCO"/>
        <s v="AMPLIACION Y MEJORAMIENTO DEL SISTEMA DE AGUA POTABLE E INSTALACION DE LETRINAS LA C.C. DE JUAN VELASCO ALVARADO, SECTOR HUACUY DE LA C.C. DE PARARA, SECTOR LIMACPAMPA DE LA C.C. DE PAPRES, SECTOR MOYOC Y QUEPO DE LA C.C. DE PIRQUE Y DEL DISTRITO DE RONDOCAN, PROVINCIA DE ACOMAYO - CUSCO"/>
        <s v="MEJORAMIENTO DEL SERVICIO EDUCATIVO DEL NIVEL PRIMARIA Y SECUNDARIA DE LA I.E. FE Y ALEGRIA 29 EN EL DISTRITO DE VENTANILLA - PROVINCIA CONSTITUCIONAL DEL CALLAO"/>
        <s v="MEJORAMIENTO DEL SERVICIO EDUCATIVO DEL NIVEL INICIAL, PRIMARIA Y SECUNDARIA DE LA I.E. COPRODELI SAN FRANCISCO SOLANO EN EL DISTRITO DE VENTANILLA - PROVINCIA CONSTITUCIONAL DEL CALLAO"/>
        <s v="MEJORAMIENTO Y AMPLIACION DEL SERVICIO EDUCATIVO DEL NIVEL INICIAL, PRIMARIA Y SECUNDARIA DE LA I.E. COPRODELI SAN VICENTE EN EL DISTRITO DE CALLAO - PROVINCIA CONSTITUCIONAL DEL CALLAO"/>
        <s v="MEJORAMIENTO DEL SERVICIO EDUCATIVO DEL NIVEL INICIAL, PRIMARIA Y SECUNDARIA DE LA I.E. COPRODELI SAN MARTIN EN EL DISTRITO DE VENTANILLA - PROVINCIA CONSTITUCIONAL DEL CALLAO"/>
        <s v="MEJORAMIENTO DEL SERVICIO EDUCATIVO DEL NIVEL PRIMARIA DE LA I.E. 5037 ALMIRANTE MIGUEL GRAU EN EL DISTRITO DE CALLAO - PROVINCIA CONSTITUCIONAL DEL CALLAO"/>
        <s v="MEJORAMIENTO DEL SERVICIO EDUCATIVO DEL NIVEL PRIMARIA DE LA I.E. 5130-1 LOS LICENCIADOS DISTRITO DE VENTANILLA - PROVINCIA CONSTITUCIONAL DEL CALLAO"/>
        <s v="MEJORAMIENTO DEL SERVICIO EDUCATIVO DEL NIVEL PRIMARIA DE LA I.E. 5039 DIVINA PASTORA EN EL DISTRITO DE CALLAO - PROVINCIA CONSTITUCIONAL DEL CALLAO"/>
        <s v="MEJORAMIENTO DEL SERVICIO DE MOVILIDAD URBANA EN LOS SECTORES: 01 SAN SEBASTIÁN, 03 SAN PEDRO, 04 CUMBE MAYO, 05 PUEBLO NUEVO, 07 LA COLMENA, 08 LA MERCED, 12 SANTA ELENA Y 18 LA FLORIDA DEL DISTRITO DE CAJAMARCA - PROVINCIA DE CAJAMARCA - DEPARTAMENTO DE CAJAMARCA"/>
        <s v="MEJORAMIENTO DEL SISTEMA ELECTRICO EN LA PRESTACION DE LOS SERVICIOS ACADEMICOS EN LA CIUDAD UNIVERSITARIA DE LA UNIVERSIDAD NACIONAL SAN LUIS GONZAGA DE ICA"/>
        <s v="MEJORAMIENTO DEL SERVICIO ACADEMICO DE ESTUDIOS GENERALES EN LA CIUDAD UNIVERSITARIA DE LA UNIVERSIDAD NACIONAL SAN LUIS GONZAGA DE ICA"/>
        <s v="MEJORAMIENTO DE LOS SERVICIOS DE TRANSITABILIDAD EN LA VIA VECINAL PALCA-PONTO, DISTRITO DE PONTO - PROVINCIA DE HUARI - DEPARTAMENTO DE ANCASH"/>
        <s v="MEJORAMIENTO Y AMPLIACION DE LA INFRAESTRUCTURA DE LA I.E N°86367 &quot;JOSE CARLOS MARIATEGUI LACHIRA&quot; DE LA LOCALIDAD DE PONTO, DISTRITO DE PONTO - PROVINCIA DE HUARI - DEPARTAMENTO DE ANCASH"/>
        <s v="CREACION DEL SISTEMA DE RIEGO PUCARA-PALCA-CULLUCHACA-YUNGUILLA, DEL DISTRITO DE PONTO - PROVINCIA DE HUARI - DEPARTAMENTO DE ANCASH"/>
        <s v="MEJORAMIENTO Y AMPLIACION DE LOS SERVICIOS OPERATIVOS O MISIONALES INSTITUCIONALES EN DE LA UNIDAD DE EQUIPO MECANICO Y MAESTRANZA DEL DISTRITO DE YUYAPICHIS DE LA PROVINCIA DE PUERTO INCA DEL DEPARTAMENTO DE HUANUC"/>
        <s v="REPARACION DE SISTEMA DE SUMINISTRO ELECTRICO, SERVICIOS HIGIENICOS Y/O VESTIDORES Y VEHICULO; ADQUISICION DE CAMIONETA; ADEMÁS DE OTROS ACTIVOS EN EL(LA) MUNICIPALIDAD DISTRITAL DE VICCO DISTRITO DE VICCO, PROVINCIA PASCO, DEPARTAMENTO PASCO"/>
        <s v="CONSTRUCCION DE ESPACIO DE SOCIALIZACION; REMODELACION DE ESPACIOS DE CIRCULACION HORIZONTAL Y/O VERTICAL; EN EL(LA) SERVICIOS BÁSICOS URBANISTICOS DE LA UNIVERSIDAD NACIONAL DE TRUJILLO DISTRITO DE TRUJILLO, PROVINCIA TRUJILLO, DEPARTAMENTO LA LIBERTAD"/>
        <s v="MEJORAMIENTO DE LOS SERVICIOS EDUCATIVOS DE EBR PRIMARIA Y SECUNDARIA EN LA IE Nª 20799 - DANIEL ALCIDES CARRION DEL CP CHANCAYLLO DEL DISTRITO DE CHANCAY - PROVINCIA DE HUARAL - DEPARTAMENTO DE LIMA"/>
        <s v="MEJORAMIENTO Y AMPLIACIÓN DEL SERVICIO EDUCATIVO DEL NIVEL PRIMARIO EN LA INSTITUCION EDUCATIVA N 24221 MONICA PIMENTEL VALDIVIA, DISTRITO DE CORA CORA, PROVINCIA DE PARINACOCHAS - AYACUCHO"/>
        <s v="MEJORAMIENTO Y AMPLIACION DE LA CALIDAD DEL SERVICIO EDUCATIVO DE NIVEL SECUNDARIO DE LA I.E. JULIO C. BENAVENTE DIAZ DEL DISTRITO DE HUAROCONDO, PROVINCIA DE ANTA - CUSCO."/>
        <s v="MEJORAMIENTO Y AMPLIACION DE LOS SERVICIOS DE SALUD DEL PUESTO DE SALUD DISTRITO DE POROY - PROVINCIA DE CUSCO - DEPARTAMENTO DE CUSCO."/>
        <s v="MEJORAMIENTO DEL SERVICIO EDUCATIVO EN EL NIVEL PRIMARIO Y SECUNDARIO DE LA I.E. NRO 50236 SANTA ANA CIUDAD DE QUILLABAMBA, DISTRITO DE SANTA ANA, PROVINCIA DE LA CONVENCION - CUSCO"/>
        <s v="MEJORAMIENTO Y AMPLIACION DEL SERVICIO DE TRANSITABILIDAD PEATONAL Y VEHICULAR DE LA AV. CENTRAL DE TARICÁ, TRAMO CRUCE TARICÁ – URB. LA ALBORADA – ESTADIO DE TARICA DEL DISTRITO DE TARICA - PROVINCIA DE HUARAZ - DEPARTAMENTO DE ANCASH"/>
        <s v="MEJORAMIENTO DEL SERVICIO EDUCATIVO DE LA INSTITUCION EDUCATIVA ALONSO ALVARADO BAGUA GRANDE DEL DISTRITO DE BAGUA GRANDE - PROVINCIA DE UTCUBAMBA - DEPARTAMENTO DE AMAZONAS"/>
        <s v="MEJORAMIENTO Y AMPLIACION DEL SERVICIO DE EDUCACION INICIAL, PRIMARIA Y SECUNDARIA EN LA I.E. ALEJANDRO CUSSIANOVICH VILLARAN DISTRITO DE BAGUA GRANDE - PROVINCIA DE UTCUBAMBA - DEPARTAMENTO DE AMAZONAS"/>
        <s v="MEJORAMIENTO Y AMPLIACION DEL SERVICIO EDUCATIVO INTEGRAL EN EL NIVEL INICIAL, PRIMARIA Y SECUNDARIA DE LA I.E. ALBERTO ACOSTA HERRERA DEL C.P. IMACITA, PROVINVIA DE BAGUA - AMAZONAS"/>
        <s v="MEJORAMIENTO Y AMPLIACION DE LOS SERVICIOS DE EDUCACION EN LA I.E LA INMACULADA - DISTRITO DE BAGUA - PROVINCIA DE BAGUA - DEPARTAMENTO DE AMAZONAS"/>
        <s v="MEJORAMIENTO SERVICIO EDUCATIVO DEL NIVEL PRIMARIO Y SECUNDARIO DE LA INSTITUCION EDUCATIVA VIRGEN ASUNTA DE DISTRITO DE CHACHAPOYAS - PROVINCIA DE CHACHAPOYAS- DEPARTAMENTO DE AMAZONAS"/>
        <s v="CREACION DEL SERVICIO DE TRANSITABILIDAD VIAL INTERURBANA EN EL CAMINO VECINAL NUEVO MUNDO-PUEBLO NUEVO Y EL PABELLON DEL CASERIO NUEVO MUNDO  DE CENTRO POBLADO NUEVO MUNDO DISTRITO DE BAGUA GRANDE DE LA PROVINCIA DE UTCUBAMBA DEL DEPARTAMENTO DE AMAZONAS"/>
        <s v="CREACION DEL SERVICIO DE TRANSITABILIDAD VIAL INTERURBANA ENTRE LAS LOCALIDADES DE LA PRIMAVERA Y EL PAUJIL DEL DISTRITO DE OMIA - PROVINCIA DE RODRIGUEZ DE MENDOZA - DEPARTAMENTO DE AMAZONAS"/>
        <s v="CREACION DEL CAMINO VECINAL SAN CRISTOBAL - NUEVO PROGRESO - , EN LOS DISTRITOS DE BAGUA Y ARAMANGO DE LA  PROVINCIA DE BAGUA - DEPARTAMENTO DE AMAZONAS"/>
        <s v="CREACION DE LA TROCHA CARROZABLE EN EL TRAMO LA UNUON Y LOS CASERÍOS GUAYABAMBA Y NUEVO CHICLAYO DEL DISTRITO DE CAJARURO - PROVINCIA DE UTCUBAMBA - DEPARTAMENTO DE AMAZONAS"/>
        <s v="MEJORAMIENTO Y AMPLIACION DEL SERVICIO DE INFRAESTRUCTURA EDUCATIVA DE LA IESM MOISES MORENO ROMERO DEL CP HUAMPAMI DEL DISTRITO DE EL CENEPA - PROVINCIA DE CONDORCANQUI - DEPARTAMENTO DE AMAZONAS"/>
        <s v="ADQUISICION DE RESONADOR MAGNETICO; EN EL(LA) HOSPITAL REGIONAL VIRGEN DE FATIMA DISTRITO DE CHACHAPOYAS, PROVINCIA CHACHAPOYAS, DEPARTAMENTO AMAZONAS"/>
        <s v="CREACION DE LOS SERVICIOS DE PROTECCIÓN EN RIBERAS DE RÍO VULNERABLES ANTE EL PELIGRO EN EL MARGEN DERECHO DEL RIO UTCUBAMBA EN EL CP PUERTO NARANJITO Y EL CASERIO ELSALAO   DISTRITO DE JAMALCA DE LA PROVINCIA DE UTCUBAMBA DEL DEPARTAMENTO DE AMAZONAS"/>
        <s v="ADQUISICION DE CAMIONETA, MOTOCICLETA, OMNIBUS Y AMBULANCIA URBANA; EN EL(LA) LAS SIETE PROVINCIAS DE LA REGION AMAZONAS (CHACHAPOYAS, BAGUA, UTCUBAMBA, LUYA, BONGARA, RODRIGUEZ DE MENDOZA Y CONDORCANQUI) DISTRITO DE CHACHAPOYAS, PROVINCIA CHACHAPOYAS, DEPARTAMENTO AMAZONAS"/>
        <s v="MEJORAMIENTO DEL SERVICIO DE EDUCATIVO PRIMARIA EN LA I.E. N° 16217 – EL MILAGRO, DISTRITO DE EL MILAGRO – UTCUBAMBA – AMAZONAS."/>
        <s v="MEJORAMIENTO DEL SERVICIO DE TRANSITABILIDAD VIAL INTERURBANA EN RUTA DEPARTAMENTAL LA-111 EN EL TRAMO CHICLAYO , FERREÑAFE DISTRITOS DE JOSE LEONARDO ORTIZ, FERREÑAFE DE LAS PROVINCIAS DE CHICLAYO, FERREÑAFE DEL DEPARTAMENTO DE LAMBAYEQUE"/>
        <s v="MEJORAMIENTO DEL SERVICIO DE ATENCIÓN DE SALUD BÁSICOS  EN  LA  VICTORIA  SECTOR  I  -  LA  VICTORIA DISTRITO   DE   LA   VICTORIA   DE   LA   PROVINCIA   DE CHICLAYO DEL DEPARTAMENTO DE LAMBAYEQUE"/>
        <s v="MEJORAMIENTO DEL SERVICIO DE ATENCIÓN DE SALUD BÁSICOS   EN   MOCHUMI   -   MOCHUMI   DISTRITO   DE MOCHUMI   DE   LA   PROVINCIA   DE   LAMBAYEQUE   DE LAMBAYEQUE"/>
        <s v="CREACION DEL SERVICIO DE MOVILIDAD URBANA EN  AV. JOSÉ EUFEMIO LORA Y LORA ENTRE LA AV._x000a_AUGUSTO B. LEGUÍA Y AV. RAMIRO PRIALÉ DISTRITO DE JOSE_x0009_LEONARDO_x0009_ORTIZ_x0009_DE_x0009_LA_x0009_PROVINCIA_x0009_DE CHICLAYO DEL  DEPARTAMENTO DE LAMBAYEQUE"/>
        <s v="CONSTRUCCION DE EDIFICIO DE LABORATORIO, AULA DE INNOVACION PEDAGOGICA, TALLER DE EDUCACIÓN PARA EL TRABAJO Y COBERTURA; EN EL(LA) I.E. SAN JOSE DISTRITO DE CHICLAYO, PROVINCIA CHICLAYO, DEPARTAMENTO LAMBAYEQUE"/>
        <s v="MEJORAMIENTO DEL SERVICIO DE PREVISION DE AGUA PARA RIEGO DEL SISTEMA HIDRAULICO MAYOR TINAJONES MEDIANTE LA INSTALACION DE SISTEMAS DE ELECTRIFICACION, AUTOMATIZACION Y TELECONTROL EN EL VALLE CHANCAY LAMBAYEQUE, DISTRITO DE CHONGOYAPE - PROVINCIA DE CHICLAYO - DEPARTAMENTO DE LAMBAYEQUE"/>
        <s v="EJORAMIENTO DEL SERVICIO DE TRANSITABILIDAD VIAL INTERURBANA EN LA-112 EMP. LA-110 - CAPOTE - EMP. LA-111 , LA-112: EMP. LA-110 - CAPOTE - EMP. LA-111 DISTRITOS DE PICSI, JOSE LEONARDO ORTIZ DE LA PROVINCIA DE CHICLAYO DEL DEPARTAMENTO DE LAMBAYEQUE"/>
        <s v="ADQUISICION DE VIDEOENDOSCOPIO, MAQUINA DE ANESTESIA, EQUIPO DE LITOTRIPCIA EXTRACORPOREA Y TOMOGRAFO AXIAL COMPUTARIZADO; ADEMÁS DE OTROS ACTIVOS EN EL(LA) LUIS ARIAS SCHEREIBER - HOSPITAL MILITAR CENTRAL DISTRITO DE JESUS MARIA, PROVINCIA LIMA, DEPARTAMENTO LIMA"/>
        <s v="MEJORAMIENTO Y AMPLIACION DEL SERVICIO DE EDUCACION PRIMARIA Y SERVICIO DE EDUCACIÓN SECUNDARIA EN I.E. 60036 LUIS NAVARRO CAUPER, I.E. 60036 LUIS NAVARRO CAUPER DE CENTRO POBLADO MANACAMIRI DISTRITO DE IQUITOS DE LA PROVINCIA DE MAYNAS DEL DEPARTAMENTO DE LORETO"/>
        <s v="MEJORAMIENTO DEL SERVICIO DE EDUCACIÓN INICIAL EN I.E._x000a_529 SAN JOSE DISTRITO DE IQUITOS DE LA PROVINCIA DE_x000a_MAYNAS DEL DEPARTAMENTO DE LORETO"/>
        <s v="MEJORAMIENTO DEL SERVICIO DE EDUCACIÓN INICIAL EN I.E. 405 DISTRITO DE SAN JUAN BAUTISTA DE LA PROVINCIA DE MAYNAS DEL DEPARTAMENTO DE LORETO"/>
        <s v="MEJORAMIENTO Y AMPLIACION DEL SERVICIO DE EDUCACIÒN BÀSICA REGULAR EN LA IEI Nª 329 MUNDO FELIZ, DISTRITO DE PUNCHANA - PROVINCIA DE MAYNAS - DEPARTAMENTO DE LORETO"/>
        <s v="MEJORAMIENTO Y AMPLIACION DEL SERVICIO DE EDUCACIÓN INICIAL EN I.E. 597 DE CENTRO POBLADO SAN CIRILO DISTRITO DE SAN JUAN BAUTISTA DE LA PROVINCIA DE MAYNAS DEL DEPARTAMENTO DE LORETO"/>
        <s v="ADQUISICIÓN DE VEHÍCULO, CAMIONETA, AMBULANCIA RURAL Y EQUIPO DE PROTECCIÓN PERSONAL PARA COMBATE DE INCENDIO ESTRUCTURAL; ADEMÁS DE OTROS ACTIVOS EN OCHO COMPAÑÍA DE BOMBEROS DISTRITO DE IQUITOS, PROVINCIA MAYNAS, DEPARTAMENTO LORETO"/>
        <s v="ADQUISICION DE EQUIPAMIENTO DE LABORATORIO Y MOBILIARIO DE LABORATORIO; EN EL(LA) HOSPITAL REGIONAL DE LORETO &quot;FELIPE SANTIAGO ARRIOLA IGLESIAS&quot; DISTRITO DE PUNCHANA, PROVINCIA MAYNAS, DEPARTAMENTO LORETO"/>
        <s v="MEJORAMIENTO DE LA CAPACIDAD OPERATIVA DEL POOL DE MAQUINARIA Y GESTION DE SERVICIOS DEL GOBIERNO REGIONAL DE LORETO PARA LA INTEGRACIÓN VIAL Y ATENCIÓN DE EMERGENCIAS EN 8 PROVINCIAS DEL DEPARTAMENTO DE LORETO"/>
        <s v="CREACION DEL SISTEMA AGUA POTABLE Y ALCANTARILLADO EN 11 LOCALIDADES DEL DISTRITO DE NUEVO PROGRESO - PROVINCIA DE TOCACHE - DEPARTAMENTO DE SAN MARTIN"/>
        <s v="CREACION DEL PUENTE CARROZABLE CAYNARACHI SOBRE EL RIO CAYNARACHI, EN LA LOCALIDAD DE SANTIAGO DE BORJA, DISTRITO DE BARRANQUITA, PROVINCIA DE LAMAS-DEPARTAMENTO DE SAN MARTIN"/>
        <s v="MEJORAMIENTO Y AMPLIACION DE LOS SERVICIOS DE SALUD EN EL HOSPITAL II-E LAMAS DISTRITO DE LAMAS - PROVINCIA DE LAMAS - DEPARTAMENTO DE SAN MARTIN"/>
        <s v="MEJORAMIENTO Y AMPLIACION DE LOS SERVICIOS DE SALUD DEL HOSPITAL RURAL NUEVA CAJAMARCA DEL DISTRITO DE NUEVA CAJAMARCA - PROVINCIA DE RIOJA - DEPARTAMENTO DE SAN MARTIN"/>
        <s v="MEJORAMIENTO Y AMPLIACION DEL SERVICIO EDUCATIVO DEL NIVEL PRIMARIA Y SECUNDARIA DE LA I.E. N° 0560 ISABEL FLORES DE OLIVA, ALTO CUÑUMBUZA DEL DISTRITO DE CAMPANILLA - PROVINCIA DE MARISCAL CACERES - DEPARTAMENTO DE SAN MARTIN"/>
        <s v="RECUPERACION Y/O RESTAURACION DE LOS ECOSISTEMAS FORESTALES DE LAS MICROCUENCAS PUCAYACU, YACUSISA, BIJAHUILLO, OJOS, UPIANILLO DEL DISTRITO DE SAUCE - PROVINCIA DE SAN MARTIN - DEPARTAMENTO DE SAN MARTIN"/>
        <s v="RECUPERACION DEL ECOSISTEMA DEGRADADO EN LA MICROCUENCA URCUYACU SORITOR, SAN MARCOS Y BELLAVISTA DEL DISTRITO DE SORITOR - PROVINCIA DE MOYOBAMBA - DEPARTAMENTO DE SAN MARTIN"/>
        <s v="MEJORAMIENTO Y AMPLIACION DE LOS SERVICIOS DE SALUD DEL ESTABLECIMIENTO DE SALUD SAUCE DEL DISTRITO DE SAUCE - PROVINCIA DE SAN MARTIN - DEPARTAMENTO DE SAN MARTIN"/>
        <s v="CREACION DEL PUENTE CARROZABLE NUEVA CAJAMARCA SOBRE EL RIO YURACYACU, EN JIRON HUALLAGA, DISTRITO DE NUEVA CAJAMARCA, PROVINCIA DE RIOJA-DEPARTAMENTO DE SAN MARTIN"/>
        <s v="CREACION DEL PUENTE CARROZABLE SISA SOBRE EL RIO SISA, EN EL JIRON MIGUEL GRAU, DISTRITO DE SAN JOSE DE SISA, PROVINCIA EL DORADO-DEPARTAMENTO DE SAN MARTIN"/>
        <s v="MEJORAMIENTO DEL SERVICIO DE GESTION INSTITUCIONAL EN EL COMEDOR UNIVERSITARIO DE LA UNIVERSIDAD NACIONAL DE TUMBES – PROVINCIA DE TUMBES – DEPARTAMENTO DE TUMBES."/>
        <s v="MEJORAMIENTO DE LA OFERTA DEL SERVICIO EDUCATIVO DE LA INSTITUCIÓN EDUCATIVA MANUEL GONZÁLES PRADA – SOL SOL – DISTRITO DE CHULUCANAS, PROVINCIA DE MORROPÓN, REGIÓN PIURA"/>
        <s v="MEJORAMIENTO DEL SERVICIO DE EDUCACIÓN BÁSICA ESPECIAL DEL CEBE JERUSALÉN, DISTRITO DE PUENTE PIEDRA, PROVINCIA Y DEPARTAMENTO DE LIMA"/>
        <s v="AMPLIACION DEL SERVICIO EDUCATIVO DE NIVEL INICIAL ESCOLARIZADO EN LA I.E N 7034 ENRIQUE NERINI COLLAZOS, EN EL DISTRITO DE CHORRILLOS, PROVINCIA Y DEPARTAMENTO DE LIMA"/>
        <s v="MEJORAMIENTO DEL SERVICIO DE EDUCACIÓN SECUNDARIA EN I.E. 03 ANTENOR RIZO PATRÓN LEQUERICA DISTRITO DE CHAUPIMARCA DE LA PROVINCIA DE PASCO DEL DEPARTAMENTO DE PASCO"/>
        <s v="REPOSICIÓN DE MOBILIARIO DE AULAS Y ESPACIOS COMPLEMENTARIOS DE INICIAL, PRIMARIA Y SECUNDARIA EN 32 INSTITUCIONES EDUCATIVAS EN LA REGIÓN PUNO"/>
        <s v="REPOSICIÓN DE MOBILIARIO DE AULAS Y ESPACIOS COMPLEMENTARIOS DE INICIAL, PRIMARIA Y SECUNDARIA EN 20 INSTITUCIONES EDUCATIVAS EN LA REGIÓN LORETO"/>
        <s v="REPOSICIÓN DE MOBILIARIO DE AULAS Y ESPACIOS COMPLEMENTARIOS DE INICIAL, PRIMARIA Y SECUNDARIA EN 32 INSTITUCIONES EDUCATIVAS EN LA REGIÓN HUANCAVELICA"/>
        <s v="REPOSICIÓN DE MOBILIARIO DE AULAS Y ESPACIOS COMPLEMENTARIOS DE INICIAL, PRIMARIA Y SECUNDARIA EN 21 INSTITUCIONES EDUCATIVAS EN LA REGIÓN AYACUCHO"/>
        <s v="REPOSICIÓN DE EQUIPAMIENTO Y MOBILIARIO DE AULAS Y ESPACIOS COMPLEMENTARIOS EN LAS 10 LOCALES EDUCATIVOS DE LAS INSTITUCIONES EDUCATIVAS DE FE Y ALEGRÍA EN LAS REGIONES DE CUSCO, ICA, HUÁNUCO Y LIMA METROPOLITANA"/>
        <s v="CREACION DEL SERVICIO EDUCATIVO ESPECIALIZADO PARA ALUMNOS DE SEGUNDO GRADO DE SECUNDARIA DE EDUCACION BASICA REGULAR CON ALTO DESEMPEÑO ACADEMICO DE LA REGION LAMBAYEQUE"/>
        <s v="MEJORAMIENTO DE LA PRESTACIÓN DE SERVICIO EDUCATIVO NIVEL PRIMARIA Y SECUNDARIA EN LA IE N0026 AICHI NAGOYA, DISTRITO DE ATE- LIMA - LIMA"/>
        <s v="MEJORAMIENTO Y AMPLIACIÓN DEL SERVICIO DE LIMPIEZA PÚBLICA EN LA PLANTA DE TRATAMIENTO DE RESIDUOS SÓLIDOS DEL DISTRITO DE MAGDALENA DE LA PROVINCIA DE CAJAMARCA DEL DEPARTAMENTO DE CAJAMARCA"/>
        <s v="MEJORAMIENTO DEL SERVICIO EDUCATIVO DEL NIVEL SECUNDARIA DE LA I.E. SAN MARTIN DE LA CIUDAD DE JULIACA DEL DISTRITO DE JULIACA - PROVINCIA DE SAN ROMAN - DEPARTAMENTO DE PUNO"/>
        <s v="CREACION DE LOS SERVICIOS CULTURALES PARA LA PARTICIPACIÓN DE LA POBLACIÓN EN LAS INDUSTRIAS CULTURALES Y LAS ARTES EN LA CASA DEL ARTESANO DISTRITO DE JULIACA DE LA PROVINCIA DE SAN ROMAN DEL DEPARTAMENTO DE PUNO"/>
        <s v="MEJORAMIENTO DEL SERVICIO DE MOVILIDAD URBANA EN AVENIDA PROLONGACION SAN MARTIN TRAMOS (JIRON. 23 DE FEBRERO, JIRON SANTA LUCIA) DISTRITO DE JULIACA DE LA PROVINCIA DE SAN ROMAN DEL DEPARTAMENTO DE PUNO"/>
        <s v="MEJORAMIENTO DE LOS SERVICIOS DE PROMOCION, SUPERVISION Y REGULACION DEL MERCADO DE VALORES DE LA SMV EN EL DISTRITO DE MIRAFLORES, PROVINCIA Y REGION DE LIMA METROPOLITANA"/>
        <s v="MEJORAMIENTO DEL SERVICIO EDUCATIVO DEL NIVEL INICIAL Y PRIMARIA DE LA I.E. N° 307 Y N° 10410 DEL CENTRO POBLADO DE CHAUPELANCHE DEL DISTRITO DE CHOTA - PROVINCIA DE CHOTA - DEPARTAMENTO DE CAJAMARCA"/>
        <s v="CREACIÓN DE CAMPO DEPORTIVO DEL CENTRO POBLADO YAGÉN – DISTRITO DE CORTEGANA – PROV. CELENDÍN – DPTO CAJAMARCA "/>
        <s v="CREACIÓN DE CAMPO DEPORTIVO DEL CASERÍO SAN MIGUEL – DISTRITO DE CORTEGANA – PROV. CELENDÍN – DPTO CAJAMARCA "/>
        <s v="MEJORAMIENTO DEL SERVICIO DE TRANSITABILIDAD VÍAL INTERURBANA EN LA ADQUISICIÓN DE MOTONIVELADORA Y RODILLO, PARA EL MANTENIMIENTO DE VÍAS VECINALES, DE LAS LOCALIDADES DEL DISTRITO DE CORTEGANA – PROV. CELENDÍN – DPTO CAJAMARCA."/>
        <s v="CREACIÓN DE CAMPO DEPORTIVO DEL CENTRO POBLADO CANDEN – DISTRITO DE CORTEGANA – PROV. CELENDÍN – DPTO CAJAMARCA "/>
        <s v="MEJORAMIENTO Y AMPLIACION DEL SERVICIO EDUCATIVO DEL NIVEL SECUNDARIA DE LA I.E. N° 38392 JOSE MARIA ARGUEDAS DEL CENTRO POBLADO DE PICHARI COLONOS DEL DISTRITO DE PICHARI - PROVINCIA DE LA CONVENCION - DEPARTAMENTO DE CUSCO"/>
        <s v="CREACION DEL SERVICIO DE MOVILIDAD URBANA EN LAS VIAS LOCALES DEL SECTOR 1 DE LA ASOCIACION LOS BALNEARIOS EN EL CENTRO POBLADO DE PICHARI COLONOS DEL DISTRITO DE PICHARI - PROVINCIA DE LA CONVENCION - DEPARTAMENTO DE CUSCO"/>
        <s v="CREACION DEL SERVICIO DE MOVILIDAD URBANA EN AV. EJERCITO TRAMO CCATUN RUMI - UNION AMERICA DEL CENTRO POBLADO DE CCATUN RUMI, DISTRITO DE PICHARI DE LA PROVINCIA DE LA CONVENCION DEL DEPARTAMENTO DE CUSCO"/>
        <s v="CREACION DEL SERVICIO DE MOVILIDAD URBANA EN LAS VIAS LOCALES DEL AREA URBANA DE TAMBO DEL ENE EN EL CENTRO POBLADO DE TAMBO DEL ENE DEL DISTRITO DE PICHARI-PROVICNIA DE LA CONVENCION-DEPARTAMENTO DE CUSCO."/>
        <s v="CREACION DEL SERVICIO COMPLEMENTARIO AL TRANSPORTE TERRESTRE EN TERMINAL TERRESTRE DE LA CIUDAD DE PICHARI DEL DISTRITO DE PICHARI DE LA PROVINCIA DE LA CONVENCIÓN DEL DEPARTAMENTO DE CUSCO"/>
        <s v="MEJORAMIENTO DEL SERVICIO DE MOVILIDAD URBANA EN LA AVENIDA BAMBAMARCA, DISTRITO DE CHOTA DE LA PROVINCIA DE CHOTA DEL DEPARTAMENTO DE CAJAMARCA"/>
        <s v="MEJORAMIENTO DEL SERVICIO DE MOVILIDAD URBANA EN AVENIDA MOQUEGUA DESDE LA AVENIDA COSTANERA HASTA LA AVENIDA PERU DISTRITO DE CHIMBOTE DE LA PROVINCIA DE SANTA DEL DEPARTAMENTO DE ANCASH"/>
        <s v="MEJORAMIENTO Y AMPLIACION DEL SERVICIO DE MOVILIDAD URBANA EN AVENIDA HUANUCO DESDE LA AVENIDA COSTANERA HASTA LA PROLONGACION LOS PESCADORES DISTRITO DE CHIMBOTE DE LA PROVINCIA DE SANTA DEL DEPARTAMENTO DE ANCASH"/>
        <s v="CREACION DEL CAMAL MUNICIPAL EN EL C.P. CAMBIO PUENTE DISTRITO DE CHIMBOTE - PROVINCIA DE SANTA - DEPARTAMENTO DE ANCASH"/>
        <s v="MEJORAMIENTO DEL SERVICIO DE TRANSITABILIDAD VEHICULAR Y PEATONAL DE LA AV. COSTANERA, TRAMO JR. TUMBES HASTA JR. 28 DE JULIO EN EL P.J MIRAMAR BAJO, DISTRITO DE CHIMBOTE - PROVINCIA DE SANTA - DEPARTAMENTO DE ANCASH"/>
      </sharedItems>
    </cacheField>
    <cacheField name="FUNCIÓN" numFmtId="0">
      <sharedItems count="20">
        <s v="SALUD"/>
        <s v="COMERCIO"/>
        <s v="SANEAMIENTO"/>
        <s v="PESCA"/>
        <s v="INDUSTRIA"/>
        <s v="AGROPECUARIA"/>
        <s v="EDUCACIÓN"/>
        <s v="PLANEAMIENTO, GESTIÓN Y RESERVA DE CONTINGENCIA"/>
        <s v="TRANSPORTE"/>
        <s v="DEPORTE"/>
        <s v="AMBIENTE"/>
        <s v="ORDEN PÚBLICO Y SEGURIDAD"/>
        <s v="COMUNICACIONES"/>
        <s v="CULTURA Y DEPORTE"/>
        <s v="TURISMO"/>
        <s v="PROTECCIÓN SOCIAL"/>
        <s v="DEFENSA NACIONAL"/>
        <s v="JUSTICIA"/>
        <s v="VIVIENDA Y DESARROLLO URBANO"/>
        <s v="ADMINISTRACIÓN Y PLANEAMIENTO"/>
      </sharedItems>
    </cacheField>
    <cacheField name="TIPOLOGIA" numFmtId="0">
      <sharedItems/>
    </cacheField>
    <cacheField name="MONTO DE INVERSIÓN REFERENCIAL" numFmtId="164">
      <sharedItems containsSemiMixedTypes="0" containsString="0" containsNumber="1" minValue="500000" maxValue="550000000"/>
    </cacheField>
    <cacheField name="RANGO MONTO INVERSIÓN" numFmtId="0">
      <sharedItems count="5">
        <s v="10-100 mill"/>
        <s v="&lt; 1 mill"/>
        <s v="3-10 mill"/>
        <s v="&gt;100 mill"/>
        <s v="1-3 mill"/>
      </sharedItems>
    </cacheField>
    <cacheField name="TOPE CIPRL 2024" numFmtId="165">
      <sharedItems containsBlank="1" containsMixedTypes="1" containsNumber="1" containsInteger="1" minValue="1300865" maxValue="1392618858"/>
    </cacheField>
    <cacheField name="NECESIDAD DE FINANCIAMIENTO Y EJECUCIÓN, BAJO OXI"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5">
  <r>
    <n v="1"/>
    <x v="0"/>
    <s v="PROYECTO DE INVERSIÓN"/>
    <x v="0"/>
    <s v="Gobierno Regional"/>
    <s v="AREQUIPA"/>
    <s v="AREQUIPA"/>
    <s v="AREQUIPA"/>
    <x v="0"/>
    <s v="IDEA"/>
    <s v="IDEA"/>
    <x v="0"/>
    <x v="0"/>
    <s v="SALUD"/>
    <n v="51728905"/>
    <x v="0"/>
    <n v="1003685498"/>
    <s v="Expediente Técnico. _x000a_Ejecución física. _x000a_Supervisión."/>
  </r>
  <r>
    <n v="2"/>
    <x v="0"/>
    <s v="PROYECTO DE INVERSIÓN"/>
    <x v="0"/>
    <s v="Municipalidad Provincial"/>
    <s v="ANCASH"/>
    <s v="HUAYLAS"/>
    <s v="CARAZ"/>
    <x v="1"/>
    <s v="IDEA"/>
    <s v="IDEA"/>
    <x v="1"/>
    <x v="1"/>
    <s v="COMERCIO"/>
    <n v="24406474"/>
    <x v="0"/>
    <n v="23841029"/>
    <s v="Expediente Técnico. _x000a_Ejecución física. _x000a_Supervisión."/>
  </r>
  <r>
    <n v="3"/>
    <x v="0"/>
    <s v="PROYECTO DE INVERSIÓN"/>
    <x v="0"/>
    <s v="Gobierno Nacional"/>
    <s v="LIMA"/>
    <s v="LIMA"/>
    <s v="PACHACAMAC"/>
    <x v="2"/>
    <s v="IDEA"/>
    <s v="IDEA"/>
    <x v="2"/>
    <x v="2"/>
    <s v="SANEAMIENTO"/>
    <n v="88744735.359999999"/>
    <x v="0"/>
    <s v="NO CORRESPONDE"/>
    <s v="Expediente Técnico. _x000a_Ejecución física."/>
  </r>
  <r>
    <n v="4"/>
    <x v="0"/>
    <s v="PROYECTO DE INVERSIÓN"/>
    <x v="0"/>
    <s v="Gobierno Nacional"/>
    <s v="LIMA"/>
    <s v="LIMA"/>
    <s v="SAN JUAN DE LURIGANCHO"/>
    <x v="2"/>
    <s v="IDEA"/>
    <s v="IDEA"/>
    <x v="3"/>
    <x v="2"/>
    <s v="SANEAMIENTO"/>
    <n v="44400419.299999997"/>
    <x v="0"/>
    <s v="NO CORRESPONDE"/>
    <s v="Expediente Técnico. _x000a_Ejecución física."/>
  </r>
  <r>
    <n v="5"/>
    <x v="0"/>
    <s v="PROYECTO DE INVERSIÓN"/>
    <x v="0"/>
    <s v="Gobierno Nacional"/>
    <s v="AREQUIPA"/>
    <s v="CARAVELI"/>
    <s v="LOMAS"/>
    <x v="3"/>
    <s v="IDEA"/>
    <s v="IDEA"/>
    <x v="4"/>
    <x v="3"/>
    <s v="PESCA"/>
    <n v="36643500"/>
    <x v="0"/>
    <s v="NO CORRESPONDE"/>
    <s v="Expediente Técnico. _x000a_Ejecución física."/>
  </r>
  <r>
    <n v="6"/>
    <x v="0"/>
    <s v="PROYECTO DE INVERSIÓN"/>
    <x v="0"/>
    <s v="Gobierno Nacional"/>
    <s v="LIMA"/>
    <s v="LIMA"/>
    <s v="RIMAC"/>
    <x v="2"/>
    <s v="IDEA"/>
    <s v="IDEA"/>
    <x v="5"/>
    <x v="2"/>
    <s v="SANEAMIENTO"/>
    <n v="29452669.210000001"/>
    <x v="0"/>
    <s v="NO CORRESPONDE"/>
    <s v="Ficha técnica estándar. _x000a_Expediente técnico. _x000a_Ejecución física."/>
  </r>
  <r>
    <n v="7"/>
    <x v="0"/>
    <s v="PROYECTO DE INVERSIÓN"/>
    <x v="0"/>
    <s v="Gobierno Nacional"/>
    <s v="LIMA"/>
    <s v="LIMA"/>
    <s v="PUENTE PIEDRA"/>
    <x v="2"/>
    <s v="IDEA"/>
    <s v="IDEA"/>
    <x v="6"/>
    <x v="2"/>
    <s v="SANEAMIENTO"/>
    <n v="49282700"/>
    <x v="0"/>
    <s v="NO CORRESPONDE"/>
    <s v="Ficha técnica estándar. _x000a_Expediente técnico. _x000a_Ejecución física."/>
  </r>
  <r>
    <n v="8"/>
    <x v="0"/>
    <s v="PROYECTO DE INVERSIÓN"/>
    <x v="0"/>
    <s v="Gobierno Nacional"/>
    <s v="LIMA"/>
    <s v="LIMA"/>
    <s v="VILLA MARIA DEL TRIUNFO"/>
    <x v="2"/>
    <s v="IDEA"/>
    <s v="IDEA"/>
    <x v="7"/>
    <x v="2"/>
    <s v="SANEAMIENTO"/>
    <n v="22795000"/>
    <x v="0"/>
    <s v="NO CORRESPONDE"/>
    <s v="Ficha técnica estándar. _x000a_Expediente técnico. _x000a_Ejecución física."/>
  </r>
  <r>
    <n v="9"/>
    <x v="0"/>
    <s v="PROYECTO DE INVERSIÓN"/>
    <x v="0"/>
    <s v="Gobierno Nacional"/>
    <s v="HUANCAVELICA"/>
    <s v="HUAYTARA"/>
    <s v="PILPICHACA"/>
    <x v="3"/>
    <s v="IDEA"/>
    <s v="IDEA"/>
    <x v="8"/>
    <x v="4"/>
    <s v="INDUSTRIA"/>
    <n v="19500000"/>
    <x v="0"/>
    <s v="NO CORRESPONDE"/>
    <s v="Expediente Técnico. _x000a_Ejecución física."/>
  </r>
  <r>
    <n v="10"/>
    <x v="0"/>
    <s v="PROYECTO DE INVERSIÓN"/>
    <x v="0"/>
    <s v="Gobierno Regional"/>
    <s v="AMAZONAS"/>
    <s v="BAGUA"/>
    <s v="BAGUA"/>
    <x v="4"/>
    <s v="IDEA"/>
    <s v="IDEA"/>
    <x v="9"/>
    <x v="5"/>
    <s v="INFRAESTRUCTURA DE RIEGO"/>
    <n v="13993057.970000001"/>
    <x v="0"/>
    <n v="385633076"/>
    <s v="Perfil + Expediente técnico + Obra + supervisión"/>
  </r>
  <r>
    <n v="11"/>
    <x v="0"/>
    <s v="PROYECTO DE INVERSIÓN"/>
    <x v="0"/>
    <s v="Gobierno Nacional"/>
    <s v="MOQUEGUA"/>
    <s v="ILO"/>
    <s v="PACOCHA"/>
    <x v="3"/>
    <s v="IDEA"/>
    <s v="IDEA"/>
    <x v="10"/>
    <x v="3"/>
    <s v="PESCA"/>
    <n v="38894955.719999999"/>
    <x v="0"/>
    <s v="NO CORRESPONDE"/>
    <s v="Elaboración de Estudio. _x000a_Expediente Técnico. _x000a_Ejecución física."/>
  </r>
  <r>
    <n v="12"/>
    <x v="0"/>
    <s v="PROYECTO DE INVERSIÓN"/>
    <x v="0"/>
    <s v="Gobierno Nacional"/>
    <s v="MADRE DE DIOS"/>
    <s v="TAMBOPATA"/>
    <s v="TAMBOPATA"/>
    <x v="3"/>
    <s v="IDEA"/>
    <s v="IDEA"/>
    <x v="11"/>
    <x v="3"/>
    <s v="PESCA"/>
    <n v="33177106.5"/>
    <x v="0"/>
    <s v="NO CORRESPONDE"/>
    <s v="Elaboración de Estudio. _x000a_Expediente Técnico. _x000a_Ejecución física."/>
  </r>
  <r>
    <n v="13"/>
    <x v="0"/>
    <s v="PROYECTO DE INVERSIÓN"/>
    <x v="0"/>
    <s v="Gobierno Nacional"/>
    <s v="PIURA"/>
    <s v="SECHURA"/>
    <s v="SECHURA"/>
    <x v="3"/>
    <s v="IDEA"/>
    <s v="IDEA"/>
    <x v="12"/>
    <x v="3"/>
    <s v="PESCA"/>
    <n v="40575604"/>
    <x v="0"/>
    <s v="NO CORRESPONDE"/>
    <s v="Elaboración de Estudio. _x000a_Expediente Técnico. _x000a_Ejecución física."/>
  </r>
  <r>
    <n v="14"/>
    <x v="0"/>
    <s v="PROYECTO DE INVERSIÓN"/>
    <x v="0"/>
    <s v="Universidad Pública"/>
    <s v="ICA"/>
    <s v="ICA"/>
    <s v="ICA"/>
    <x v="5"/>
    <s v="IDEA"/>
    <s v="IDEA"/>
    <x v="13"/>
    <x v="6"/>
    <s v="EDUCACIÓN"/>
    <n v="15669000"/>
    <x v="0"/>
    <n v="82962167"/>
    <s v="Elaboración de Estudio. _x000a_Ejecución física. _x000a_Supervisión."/>
  </r>
  <r>
    <n v="15"/>
    <x v="0"/>
    <s v="PROYECTO DE INVERSIÓN"/>
    <x v="0"/>
    <s v="Universidad Pública"/>
    <s v="ICA"/>
    <s v="ICA"/>
    <s v="ICA"/>
    <x v="5"/>
    <s v="IDEA"/>
    <s v="IDEA"/>
    <x v="14"/>
    <x v="6"/>
    <s v="EDUCACIÓN"/>
    <n v="11773000"/>
    <x v="0"/>
    <n v="82962167"/>
    <s v="Elaboración de Estudio. _x000a_Ejecución física. _x000a_Supervisión."/>
  </r>
  <r>
    <n v="16"/>
    <x v="0"/>
    <s v="PROYECTO DE INVERSIÓN"/>
    <x v="0"/>
    <s v="Universidad Pública"/>
    <s v="ICA"/>
    <s v="ICA"/>
    <s v="ICA"/>
    <x v="5"/>
    <s v="IDEA"/>
    <s v="IDEA"/>
    <x v="15"/>
    <x v="6"/>
    <s v="EDUCACIÓN"/>
    <n v="13533000"/>
    <x v="0"/>
    <n v="82962167"/>
    <s v="Elaboración de Estudio. _x000a_Ejecución física. _x000a_Supervisión."/>
  </r>
  <r>
    <n v="17"/>
    <x v="0"/>
    <s v="IOARR"/>
    <x v="0"/>
    <s v="Universidad Pública"/>
    <s v="ICA"/>
    <s v="ICA"/>
    <s v="ICA"/>
    <x v="5"/>
    <s v="IDEA"/>
    <s v="IDEA"/>
    <x v="16"/>
    <x v="6"/>
    <s v="EDUCACIÓN"/>
    <n v="800000"/>
    <x v="1"/>
    <n v="82962167"/>
    <s v="Expediente Técnico. _x000a_Ejecución física."/>
  </r>
  <r>
    <n v="18"/>
    <x v="0"/>
    <s v="PROYECTO DE INVERSIÓN"/>
    <x v="0"/>
    <s v="Universidad Pública"/>
    <s v="ICA"/>
    <s v="ICA"/>
    <s v="ICA"/>
    <x v="5"/>
    <s v="IDEA"/>
    <s v="IDEA"/>
    <x v="17"/>
    <x v="6"/>
    <s v="EDUCACIÓN"/>
    <n v="12991000"/>
    <x v="0"/>
    <n v="82962167"/>
    <s v="Elaboración de Estudio. _x000a_Ejecución física. _x000a_Supervisión."/>
  </r>
  <r>
    <n v="19"/>
    <x v="0"/>
    <s v="PROYECTO DE INVERSIÓN"/>
    <x v="0"/>
    <s v="Gobierno Nacional"/>
    <s v="LIMA"/>
    <s v="LIMA"/>
    <s v="SANTIAGO DE SURCO"/>
    <x v="6"/>
    <s v="IDEA"/>
    <s v="IDEA"/>
    <x v="18"/>
    <x v="7"/>
    <s v="PLANEAMIENTO, GESTIÓN Y RESERVA DE CONTINGENCIA"/>
    <n v="8075000"/>
    <x v="2"/>
    <s v="NO CORRESPONDE"/>
    <s v="Expediente Técnico. _x000a_Ejecución física."/>
  </r>
  <r>
    <n v="20"/>
    <x v="0"/>
    <s v="PROYECTO DE INVERSIÓN"/>
    <x v="0"/>
    <s v="Gobierno Nacional"/>
    <s v="PUNO"/>
    <s v="CHUCUITO"/>
    <s v="POMATA"/>
    <x v="3"/>
    <s v="IDEA"/>
    <s v="IDEA"/>
    <x v="19"/>
    <x v="3"/>
    <s v="PESCA"/>
    <n v="14020896.859999999"/>
    <x v="0"/>
    <s v="NO CORRESPONDE"/>
    <s v="Expediente Técnico. _x000a_Ejecución física."/>
  </r>
  <r>
    <n v="21"/>
    <x v="0"/>
    <s v="PROYECTO DE INVERSIÓN"/>
    <x v="0"/>
    <s v="Gobierno Regional"/>
    <s v="LA LIBERTAD"/>
    <s v="TRUJILLO"/>
    <s v="LA ESPERANZA"/>
    <x v="7"/>
    <s v="IDEA"/>
    <s v="IDEA"/>
    <x v="20"/>
    <x v="0"/>
    <s v="SALUD"/>
    <n v="6771367.9000000004"/>
    <x v="2"/>
    <n v="1331903722"/>
    <s v="Elaboración de Estudio. _x000a_Expediente Técnico. _x000a_Ejecución física."/>
  </r>
  <r>
    <n v="22"/>
    <x v="0"/>
    <s v="PROYECTO DE INVERSIÓN"/>
    <x v="0"/>
    <s v="Gobierno Regional"/>
    <s v="LA LIBERTAD"/>
    <s v="TRUJILLO"/>
    <s v="LA ESPERANZA"/>
    <x v="7"/>
    <s v="IDEA"/>
    <s v="IDEA"/>
    <x v="21"/>
    <x v="0"/>
    <s v="SALUD"/>
    <n v="6446000"/>
    <x v="2"/>
    <n v="1331903722"/>
    <s v="Elaboración de Estudio. _x000a_Expediente Técnico. _x000a_Ejecución física."/>
  </r>
  <r>
    <n v="23"/>
    <x v="0"/>
    <s v="PROYECTO DE INVERSIÓN"/>
    <x v="0"/>
    <s v="Gobierno Regional"/>
    <s v="LA LIBERTAD"/>
    <s v="TRUJILLO"/>
    <s v="VICTOR LARCO HERRERA"/>
    <x v="7"/>
    <s v="IDEA"/>
    <s v="IDEA"/>
    <x v="22"/>
    <x v="0"/>
    <s v="SALUD"/>
    <n v="6434406.7699999996"/>
    <x v="2"/>
    <n v="1331903722"/>
    <s v="Elaboración de Estudio. _x000a_Expediente Técnico. _x000a_Ejecución física."/>
  </r>
  <r>
    <n v="24"/>
    <x v="0"/>
    <s v="PROYECTO DE INVERSIÓN"/>
    <x v="0"/>
    <s v="Gobierno Regional"/>
    <s v="LA LIBERTAD"/>
    <s v="CHEPEN"/>
    <s v="PACANGA"/>
    <x v="7"/>
    <s v="IDEA"/>
    <s v="IDEA"/>
    <x v="23"/>
    <x v="0"/>
    <s v="SALUD"/>
    <n v="6682879.5"/>
    <x v="2"/>
    <n v="1331903722"/>
    <s v="Elaboración de Estudio. _x000a_Expediente Técnico. _x000a_Ejecución física."/>
  </r>
  <r>
    <n v="25"/>
    <x v="0"/>
    <s v="PROYECTO DE INVERSIÓN"/>
    <x v="0"/>
    <s v="Gobierno Regional"/>
    <s v="LA LIBERTAD"/>
    <s v="PACASMAYO"/>
    <s v="SAN PEDRO DE LLOC"/>
    <x v="7"/>
    <s v="IDEA"/>
    <s v="IDEA"/>
    <x v="24"/>
    <x v="0"/>
    <s v="SALUD"/>
    <n v="9279803.5"/>
    <x v="2"/>
    <n v="1331903722"/>
    <s v="Elaboración de Estudio. _x000a_Expediente Técnico. _x000a_Ejecución física."/>
  </r>
  <r>
    <n v="26"/>
    <x v="0"/>
    <s v="PROYECTO DE INVERSIÓN"/>
    <x v="0"/>
    <s v="Gobierno Regional"/>
    <s v="LA LIBERTAD"/>
    <s v="PATAZ"/>
    <s v="CHILLIA"/>
    <x v="7"/>
    <s v="IDEA"/>
    <s v="IDEA"/>
    <x v="25"/>
    <x v="0"/>
    <s v="SALUD"/>
    <n v="9147600"/>
    <x v="2"/>
    <n v="1331903722"/>
    <s v="Elaboración de Estudio. _x000a_Expediente Técnico. _x000a_Ejecución física."/>
  </r>
  <r>
    <n v="27"/>
    <x v="0"/>
    <s v="PROYECTO DE INVERSIÓN"/>
    <x v="0"/>
    <s v="Gobierno Regional"/>
    <s v="LA LIBERTAD"/>
    <s v="PATAZ"/>
    <s v="HUAYO"/>
    <x v="7"/>
    <s v="IDEA"/>
    <s v="IDEA"/>
    <x v="26"/>
    <x v="0"/>
    <s v="SALUD"/>
    <n v="6683012.4900000002"/>
    <x v="2"/>
    <n v="1331903722"/>
    <s v="Elaboración de Estudio. _x000a_Expediente Técnico. _x000a_Ejecución física."/>
  </r>
  <r>
    <n v="28"/>
    <x v="0"/>
    <s v="PROYECTO DE INVERSIÓN"/>
    <x v="0"/>
    <s v="Gobierno Regional"/>
    <s v="LA LIBERTAD"/>
    <s v="SANCHEZ CARRION"/>
    <s v="CURGOS"/>
    <x v="7"/>
    <s v="IDEA"/>
    <s v="IDEA"/>
    <x v="27"/>
    <x v="0"/>
    <s v="SALUD"/>
    <n v="9190500"/>
    <x v="2"/>
    <n v="1331903722"/>
    <s v="Elaboración de Estudio. _x000a_Expediente Técnico. _x000a_Ejecución física."/>
  </r>
  <r>
    <n v="29"/>
    <x v="0"/>
    <s v="PROYECTO DE INVERSIÓN"/>
    <x v="0"/>
    <s v="Gobierno Regional"/>
    <s v="LA LIBERTAD"/>
    <s v="OTUZCO"/>
    <s v="USQUIL"/>
    <x v="7"/>
    <s v="IDEA"/>
    <s v="IDEA"/>
    <x v="28"/>
    <x v="0"/>
    <s v="SALUD"/>
    <n v="9190500"/>
    <x v="2"/>
    <n v="1331903722"/>
    <s v="Elaboración de Estudio. _x000a_Expediente Técnico. _x000a_Ejecución física."/>
  </r>
  <r>
    <n v="30"/>
    <x v="0"/>
    <s v="PROYECTO DE INVERSIÓN"/>
    <x v="0"/>
    <s v="Gobierno Regional"/>
    <s v="LA LIBERTAD"/>
    <s v="VIRU"/>
    <s v="CHAO"/>
    <x v="7"/>
    <s v="IDEA"/>
    <s v="IDEA"/>
    <x v="29"/>
    <x v="0"/>
    <s v="SALUD"/>
    <n v="8976000"/>
    <x v="2"/>
    <n v="1331903722"/>
    <s v="Elaboración de Estudio. _x000a_Expediente Técnico. _x000a_Ejecución física."/>
  </r>
  <r>
    <n v="31"/>
    <x v="0"/>
    <s v="PROYECTO DE INVERSIÓN"/>
    <x v="0"/>
    <s v="Gobierno Regional"/>
    <s v="LA LIBERTAD"/>
    <s v="ASCOPE"/>
    <s v="SANTIAGO DE CAO"/>
    <x v="7"/>
    <s v="IDEA"/>
    <s v="IDEA"/>
    <x v="30"/>
    <x v="0"/>
    <s v="SALUD"/>
    <n v="6446000"/>
    <x v="2"/>
    <n v="1331903722"/>
    <s v="Elaboración de Estudio. _x000a_Expediente Técnico. _x000a_Ejecución física."/>
  </r>
  <r>
    <n v="32"/>
    <x v="0"/>
    <s v="PROYECTO DE INVERSIÓN"/>
    <x v="0"/>
    <s v="Gobierno Regional"/>
    <s v="LA LIBERTAD"/>
    <s v="GRAN CHIMU"/>
    <s v="CASCAS"/>
    <x v="7"/>
    <s v="IDEA"/>
    <s v="IDEA"/>
    <x v="31"/>
    <x v="0"/>
    <s v="SALUD"/>
    <n v="6617600"/>
    <x v="2"/>
    <n v="1331903722"/>
    <s v="Elaboración de Estudio. _x000a_Expediente Técnico. _x000a_Ejecución física."/>
  </r>
  <r>
    <n v="33"/>
    <x v="0"/>
    <s v="PROYECTO DE INVERSIÓN"/>
    <x v="0"/>
    <s v="Gobierno Regional"/>
    <s v="LA LIBERTAD"/>
    <s v="CHEPEN"/>
    <s v="PACANGA"/>
    <x v="7"/>
    <s v="IDEA"/>
    <s v="IDEA"/>
    <x v="32"/>
    <x v="0"/>
    <s v="SALUD"/>
    <n v="9334930"/>
    <x v="2"/>
    <n v="1331903722"/>
    <s v="Elaboración de Estudio. _x000a_Expediente Técnico. _x000a_Ejecución física."/>
  </r>
  <r>
    <n v="34"/>
    <x v="0"/>
    <s v="PROYECTO DE INVERSIÓN"/>
    <x v="0"/>
    <s v="Gobierno Regional"/>
    <s v="UCAYALI"/>
    <s v="CORONEL PORTILLO"/>
    <s v="CALLERiA"/>
    <x v="8"/>
    <s v="IDEA"/>
    <s v="IDEA"/>
    <x v="33"/>
    <x v="6"/>
    <s v="EDUCACIÓN"/>
    <n v="17760000"/>
    <x v="0"/>
    <n v="612803587"/>
    <s v="Perfil + Expediente técnico + Obra + supervisión"/>
  </r>
  <r>
    <n v="35"/>
    <x v="0"/>
    <s v="PROYECTO DE INVERSIÓN"/>
    <x v="0"/>
    <s v="Gobierno Regional"/>
    <s v="AMAZONAS"/>
    <s v="CHACHAPOYAS"/>
    <s v="ASUNCION"/>
    <x v="4"/>
    <s v="IDEA"/>
    <s v="IDEA"/>
    <x v="34"/>
    <x v="5"/>
    <s v="INFRAESTRUCTURA DE RIEGO"/>
    <n v="11246974.210000001"/>
    <x v="0"/>
    <n v="385633076"/>
    <s v="Perfil + Expediente técnico + Obra + supervisión"/>
  </r>
  <r>
    <n v="36"/>
    <x v="1"/>
    <s v="PROYECTO DE INVERSIÓN"/>
    <x v="1"/>
    <s v="Gobierno Regional"/>
    <s v="HUANUCO"/>
    <s v="HUANUCO"/>
    <s v="AMARILIS"/>
    <x v="9"/>
    <n v="2402646"/>
    <n v="2402646"/>
    <x v="35"/>
    <x v="8"/>
    <s v="TRANSPORTE"/>
    <n v="324122383"/>
    <x v="3"/>
    <n v="842165626"/>
    <s v="Perfil + Expediente técnico + Obra + supervisión"/>
  </r>
  <r>
    <n v="37"/>
    <x v="0"/>
    <s v="PROYECTO DE INVERSIÓN"/>
    <x v="0"/>
    <s v="Gobierno Regional"/>
    <s v="SAN MARTIN"/>
    <s v="SAN MARTIN"/>
    <s v="MORALES"/>
    <x v="10"/>
    <s v="IDEA"/>
    <s v="IDEA"/>
    <x v="36"/>
    <x v="8"/>
    <s v="TRANSPORTE"/>
    <n v="30000000"/>
    <x v="0"/>
    <n v="733732706"/>
    <s v="Perfil + Expediente técnico + Obra + supervisión"/>
  </r>
  <r>
    <n v="38"/>
    <x v="0"/>
    <s v="PROYECTO DE INVERSIÓN"/>
    <x v="0"/>
    <s v="Gobierno Regional"/>
    <s v="UCAYALI"/>
    <s v="CORONEL PORTILLO"/>
    <s v="YARINACOCHA"/>
    <x v="8"/>
    <s v="IDEA"/>
    <s v="IDEA"/>
    <x v="37"/>
    <x v="8"/>
    <s v="TRANSPORTE"/>
    <n v="19210000"/>
    <x v="0"/>
    <n v="612803587"/>
    <s v="Perfil + Expediente técnico + Obra + supervisión"/>
  </r>
  <r>
    <n v="39"/>
    <x v="0"/>
    <s v="PROYECTO DE INVERSIÓN"/>
    <x v="0"/>
    <s v="Municipalidad Distrital"/>
    <s v="APURIMAC"/>
    <s v="COTABAMBAS"/>
    <s v="MARA"/>
    <x v="11"/>
    <s v="IDEA"/>
    <s v="IDEA"/>
    <x v="38"/>
    <x v="9"/>
    <s v="DEPORTE"/>
    <n v="6000000"/>
    <x v="2"/>
    <n v="22308646"/>
    <s v="Perfil + Expediente técnico + Obra + supervisión"/>
  </r>
  <r>
    <n v="40"/>
    <x v="0"/>
    <s v="PROYECTO DE INVERSIÓN"/>
    <x v="0"/>
    <s v="Gobierno Regional"/>
    <s v="UCAYALI"/>
    <s v="CORONEL PORTILLO"/>
    <s v="CALLERiA"/>
    <x v="8"/>
    <s v="IDEA"/>
    <s v="IDEA"/>
    <x v="39"/>
    <x v="6"/>
    <s v="EDUCACIÓN"/>
    <n v="12470000"/>
    <x v="0"/>
    <n v="612803587"/>
    <s v="1. Estudio de preinversión. 2. Expediente técnico             3. Ejecución de obra, bienes y servicios._x000a_4. Recepción y liquidación._x000a_5. Supervisión."/>
  </r>
  <r>
    <n v="41"/>
    <x v="0"/>
    <s v="PROYECTO DE INVERSIÓN"/>
    <x v="0"/>
    <s v="Gobierno Regional"/>
    <s v="UCAYALI"/>
    <s v="CORONEL PORTILLO"/>
    <s v="YARINACOCHA"/>
    <x v="8"/>
    <s v="IDEA"/>
    <s v="IDEA"/>
    <x v="40"/>
    <x v="6"/>
    <s v="EDUCACIÓN"/>
    <n v="15010000"/>
    <x v="0"/>
    <n v="612803587"/>
    <s v="1. Estudio de preinversión. 2. Expediente técnico             3. Ejecución de obra, bienes y servicios._x000a_4. Recepción y liquidación._x000a_5. Supervisión."/>
  </r>
  <r>
    <n v="42"/>
    <x v="0"/>
    <s v="PROYECTO DE INVERSIÓN"/>
    <x v="0"/>
    <s v="Gobierno Regional"/>
    <s v="UCAYALI"/>
    <s v="CORONEL PORTILLO"/>
    <s v="YARINACOCHA"/>
    <x v="8"/>
    <s v="IDEA"/>
    <s v="IDEA"/>
    <x v="41"/>
    <x v="6"/>
    <s v="EDUCACIÓN"/>
    <n v="10980000"/>
    <x v="0"/>
    <n v="612803587"/>
    <s v="1. Estudio de preinversión. 2. Expediente técnico             3. Ejecución de obra, bienes y servicios._x000a_4. Recepción y liquidación._x000a_5. Supervisión."/>
  </r>
  <r>
    <n v="43"/>
    <x v="0"/>
    <s v="PROYECTO DE INVERSIÓN"/>
    <x v="0"/>
    <s v="Gobierno Regional"/>
    <s v="UCAYALI"/>
    <s v="CORONEL PORTILLO"/>
    <s v="YARINACOCHA"/>
    <x v="8"/>
    <s v="IDEA"/>
    <s v="IDEA"/>
    <x v="42"/>
    <x v="6"/>
    <s v="EDUCACIÓN"/>
    <n v="12480000"/>
    <x v="0"/>
    <n v="612803587"/>
    <s v="1. Estudio de preinversión. 2. Expediente técnico             3. Ejecución de obra, bienes y servicios._x000a_4. Recepción y liquidación._x000a_5. Supervisión."/>
  </r>
  <r>
    <n v="44"/>
    <x v="0"/>
    <s v="PROYECTO DE INVERSIÓN"/>
    <x v="0"/>
    <s v="Gobierno Regional"/>
    <s v="UCAYALI"/>
    <s v="CORONEL PORTILLO"/>
    <s v="CALLERiA"/>
    <x v="8"/>
    <s v="IDEA"/>
    <s v="IDEA"/>
    <x v="43"/>
    <x v="6"/>
    <s v="EDUCACIÓN"/>
    <n v="10480000"/>
    <x v="0"/>
    <n v="612803587"/>
    <s v="1. Estudio de preinversión. 2. Expediente técnico             3. Ejecución de obra, bienes y servicios._x000a_4. Recepción y liquidación._x000a_5. Supervisión."/>
  </r>
  <r>
    <n v="45"/>
    <x v="0"/>
    <s v="PROYECTO DE INVERSIÓN"/>
    <x v="0"/>
    <s v="Gobierno Regional"/>
    <s v="UCAYALI"/>
    <s v="CORONEL PORTILLO"/>
    <s v="YARINACOCHA"/>
    <x v="8"/>
    <s v="IDEA"/>
    <s v="IDEA"/>
    <x v="44"/>
    <x v="6"/>
    <s v="EDUCACIÓN"/>
    <n v="16760000"/>
    <x v="0"/>
    <n v="612803587"/>
    <s v="1. Estudio de preinversión. 2. Expediente técnico             3. Ejecución de obra, bienes y servicios._x000a_4. Recepción y liquidación._x000a_5. Supervisión."/>
  </r>
  <r>
    <n v="46"/>
    <x v="0"/>
    <s v="PROYECTO DE INVERSIÓN"/>
    <x v="0"/>
    <s v="Gobierno Regional"/>
    <s v="UCAYALI"/>
    <s v="CORONEL PORTILLO"/>
    <s v="MANANTAY"/>
    <x v="8"/>
    <s v="IDEA"/>
    <s v="IDEA"/>
    <x v="45"/>
    <x v="6"/>
    <s v="EDUCACIÓN"/>
    <n v="18440000"/>
    <x v="0"/>
    <n v="612803587"/>
    <s v="1. Estudio de preinversión. 2. Expediente técnico             3. Ejecución de obra, bienes y servicios._x000a_4. Recepción y liquidación._x000a_5. Supervisión."/>
  </r>
  <r>
    <n v="47"/>
    <x v="0"/>
    <s v="PROYECTO DE INVERSIÓN"/>
    <x v="0"/>
    <s v="Gobierno Regional"/>
    <s v="AMAZONAS"/>
    <s v="LUYA"/>
    <s v="LAMUD"/>
    <x v="4"/>
    <s v="IDEA"/>
    <s v="IDEA"/>
    <x v="46"/>
    <x v="6"/>
    <s v="EDUCACION SECUNDARIA"/>
    <n v="78152527.349999994"/>
    <x v="0"/>
    <n v="385633076"/>
    <s v="Perfil + Expediente técnico + Obra + supervisión"/>
  </r>
  <r>
    <n v="48"/>
    <x v="0"/>
    <s v="PROYECTO DE INVERSIÓN"/>
    <x v="0"/>
    <s v="Universidad Pública"/>
    <s v="ICA"/>
    <s v="ICA"/>
    <s v="ICA"/>
    <x v="5"/>
    <s v="IDEA"/>
    <s v="IDEA"/>
    <x v="47"/>
    <x v="6"/>
    <s v="EDUCACIÓN"/>
    <n v="8597527"/>
    <x v="2"/>
    <n v="82962167"/>
    <s v="Expediente Técnico. _x000a_Ejecución física."/>
  </r>
  <r>
    <n v="49"/>
    <x v="0"/>
    <s v="PROYECTO DE INVERSIÓN"/>
    <x v="1"/>
    <s v="Gobierno Regional"/>
    <s v="AREQUIPA"/>
    <s v="CONDESUYOS"/>
    <s v="ANDARAY"/>
    <x v="0"/>
    <n v="2148430"/>
    <n v="2148430"/>
    <x v="48"/>
    <x v="5"/>
    <s v="AGROPECUARIA"/>
    <n v="200000000"/>
    <x v="3"/>
    <n v="1003685498"/>
    <m/>
  </r>
  <r>
    <n v="50"/>
    <x v="0"/>
    <s v="IOARR"/>
    <x v="2"/>
    <s v="Municipalidad Provincial"/>
    <s v="TUMBES"/>
    <s v="TUMBES"/>
    <s v="TUMBES"/>
    <x v="12"/>
    <n v="2181356"/>
    <n v="2181356"/>
    <x v="49"/>
    <x v="8"/>
    <s v="TRANSPORTE"/>
    <n v="8110927"/>
    <x v="2"/>
    <n v="40539250"/>
    <s v="Elaboración Expediente Técnico._x000a_Ejecución Física de Obra._x000a_Supervisión de Obra._x000a_Liquidación de Obra."/>
  </r>
  <r>
    <n v="51"/>
    <x v="0"/>
    <s v="PROYECTO DE INVERSIÓN"/>
    <x v="1"/>
    <s v="Municipalidad Provincial"/>
    <s v="TUMBES"/>
    <s v="TUMBES"/>
    <s v="TUMBES"/>
    <x v="12"/>
    <n v="2200614"/>
    <n v="2200614"/>
    <x v="50"/>
    <x v="10"/>
    <s v="AMBIENTE"/>
    <n v="1501651"/>
    <x v="4"/>
    <n v="40539250"/>
    <s v="Actualización  de perfil. _x000a_Elaboración de Expediente Técnico._x000a_Ejecución Física de Obra. _x000a_Supervisión de Obra._x000a_Liquidación de Obra."/>
  </r>
  <r>
    <n v="52"/>
    <x v="0"/>
    <s v="PROYECTO DE INVERSIÓN"/>
    <x v="2"/>
    <s v="Municipalidad Provincial"/>
    <s v="TUMBES"/>
    <s v="TUMBES"/>
    <s v="TUMBES"/>
    <x v="12"/>
    <n v="2236149"/>
    <n v="2236149"/>
    <x v="51"/>
    <x v="8"/>
    <s v="TRANSPORTE"/>
    <n v="14955338"/>
    <x v="0"/>
    <n v="40539250"/>
    <s v="Actualización  de perfil. _x000a_Elaboración de Expediente Técnico._x000a_Ejecución Física de Obra. _x000a_Supervisión de Obra._x000a_Liquidación de Obra."/>
  </r>
  <r>
    <n v="53"/>
    <x v="0"/>
    <s v="PROYECTO DE INVERSIÓN"/>
    <x v="1"/>
    <s v="Gobierno Regional"/>
    <s v="UCAYALI"/>
    <s v="ATALAYA"/>
    <s v="TAHUANIA"/>
    <x v="8"/>
    <n v="2236349"/>
    <n v="2236349"/>
    <x v="52"/>
    <x v="8"/>
    <s v="TRANSPORTE"/>
    <n v="16058220.75"/>
    <x v="0"/>
    <n v="612803587"/>
    <s v="1._x0009_Ejecución de obra, bienes y servicios._x000a_2._x0009_Recepción y liquidación._x000a_3._x0009_Supervisión."/>
  </r>
  <r>
    <n v="54"/>
    <x v="0"/>
    <s v="PROYECTO DE INVERSIÓN"/>
    <x v="1"/>
    <s v="Gobierno Regional"/>
    <s v="AMAZONAS"/>
    <s v="UTCUBAMBA"/>
    <s v="CAJARURO"/>
    <x v="4"/>
    <n v="2237117"/>
    <n v="2237117"/>
    <x v="53"/>
    <x v="6"/>
    <s v="EDUCACION SECUNDARIA"/>
    <n v="6148288.9100000001"/>
    <x v="2"/>
    <n v="385633076"/>
    <s v="Obra + supervisión"/>
  </r>
  <r>
    <n v="55"/>
    <x v="1"/>
    <s v="PROYECTO DE INVERSIÓN"/>
    <x v="1"/>
    <s v="Gobierno Regional"/>
    <s v="HUANUCO"/>
    <s v="HUACAYBAMBA"/>
    <s v="CANCHABAMBA"/>
    <x v="9"/>
    <n v="2250533"/>
    <n v="2250533"/>
    <x v="54"/>
    <x v="6"/>
    <s v="EDUCACIÓN BÁSICA"/>
    <n v="13610258.77"/>
    <x v="2"/>
    <n v="842165626"/>
    <s v="Ejecución De La Obra_x000a_Supervisión De La Obra_x000a_Liquidación De La Obra"/>
  </r>
  <r>
    <n v="56"/>
    <x v="0"/>
    <s v="PROYECTO DE INVERSIÓN"/>
    <x v="1"/>
    <s v="Gobierno Nacional"/>
    <s v="CUSCO"/>
    <s v="CALCA"/>
    <s v="SAN SALVADOR"/>
    <x v="2"/>
    <n v="2253478"/>
    <n v="2253478"/>
    <x v="55"/>
    <x v="2"/>
    <s v="SANEAMIENTO"/>
    <n v="14504406.550000001"/>
    <x v="0"/>
    <s v="NO CORRESPONDE"/>
    <s v="Ejecución física."/>
  </r>
  <r>
    <n v="57"/>
    <x v="0"/>
    <s v="PROYECTO DE INVERSIÓN"/>
    <x v="1"/>
    <s v="Gobierno Nacional"/>
    <s v="CAJAMARCA"/>
    <s v="CUTERVO"/>
    <s v="PIMPINGOS"/>
    <x v="2"/>
    <n v="2255156"/>
    <n v="2255156"/>
    <x v="56"/>
    <x v="2"/>
    <s v="SANEAMIENTO"/>
    <n v="5215927.68"/>
    <x v="2"/>
    <s v="NO CORRESPONDE"/>
    <s v="Ejecución física."/>
  </r>
  <r>
    <n v="58"/>
    <x v="0"/>
    <s v="PROYECTO DE INVERSIÓN"/>
    <x v="1"/>
    <s v="Gobierno Nacional"/>
    <s v="PASCO"/>
    <s v="OXAPAMPA"/>
    <s v="PUERTO BERMUDEZ"/>
    <x v="2"/>
    <n v="2260618"/>
    <n v="2260618"/>
    <x v="57"/>
    <x v="2"/>
    <s v="SANEAMIENTO"/>
    <n v="4583043.5"/>
    <x v="2"/>
    <s v="NO CORRESPONDE"/>
    <s v="Ejecución física."/>
  </r>
  <r>
    <n v="59"/>
    <x v="0"/>
    <s v="PROYECTO DE INVERSIÓN"/>
    <x v="1"/>
    <s v="Gobierno Nacional"/>
    <s v="HUANCAVELICA"/>
    <s v="ACOBAMBA"/>
    <s v="ANDABAMBA"/>
    <x v="2"/>
    <n v="2278317"/>
    <n v="2278317"/>
    <x v="58"/>
    <x v="2"/>
    <s v="SANEAMIENTO"/>
    <n v="9937708.3100000005"/>
    <x v="2"/>
    <s v="NO CORRESPONDE"/>
    <s v="Ejecución física."/>
  </r>
  <r>
    <n v="60"/>
    <x v="0"/>
    <s v="PROYECTO DE INVERSIÓN"/>
    <x v="1"/>
    <s v="Gobierno Nacional"/>
    <s v="CAJAMARCA"/>
    <s v="CUTERVO"/>
    <s v="CUTERVO"/>
    <x v="2"/>
    <n v="2281455"/>
    <n v="2281455"/>
    <x v="59"/>
    <x v="2"/>
    <s v="SANEAMIENTO"/>
    <n v="6421694.3600000003"/>
    <x v="2"/>
    <s v="NO CORRESPONDE"/>
    <s v="Ejecución física."/>
  </r>
  <r>
    <n v="61"/>
    <x v="0"/>
    <s v="PROYECTO DE INVERSIÓN"/>
    <x v="2"/>
    <s v="Gobierno Nacional"/>
    <s v="AYACUCHO"/>
    <s v="SUCRE"/>
    <s v="QUEROBAMBA"/>
    <x v="13"/>
    <n v="2293780"/>
    <n v="2293780"/>
    <x v="60"/>
    <x v="11"/>
    <s v="COMISARÍAS"/>
    <n v="4278272.5999999996"/>
    <x v="2"/>
    <s v="NO CORRESPONDE"/>
    <s v="Expediente Técnico. _x000a_Ejecución física."/>
  </r>
  <r>
    <n v="62"/>
    <x v="0"/>
    <s v="PROYECTO DE INVERSIÓN"/>
    <x v="2"/>
    <s v="Gobierno Nacional"/>
    <s v="AYACUCHO"/>
    <s v="LUCANAS"/>
    <s v="CHIPAO"/>
    <x v="13"/>
    <n v="2293784"/>
    <n v="2293784"/>
    <x v="61"/>
    <x v="11"/>
    <s v="COMISARÍAS"/>
    <n v="4119955.2"/>
    <x v="2"/>
    <s v="NO CORRESPONDE"/>
    <s v="Actualización de Estudio. _x000a_Expediente Técnico. _x000a_Ejecución Física."/>
  </r>
  <r>
    <n v="63"/>
    <x v="0"/>
    <s v="PROYECTO DE INVERSIÓN"/>
    <x v="1"/>
    <s v="Gobierno Nacional"/>
    <s v="CUSCO"/>
    <s v="URUBAMBA"/>
    <s v="MACHUPICCHU"/>
    <x v="2"/>
    <n v="2300357"/>
    <n v="2300357"/>
    <x v="62"/>
    <x v="2"/>
    <s v="SANEAMIENTO"/>
    <n v="23295064.309999999"/>
    <x v="0"/>
    <s v="NO CORRESPONDE"/>
    <s v="Ejecución física."/>
  </r>
  <r>
    <n v="64"/>
    <x v="0"/>
    <s v="PROYECTO DE INVERSIÓN"/>
    <x v="1"/>
    <s v="Gobierno Regional"/>
    <s v="AYACUCHO"/>
    <s v="HUAMANGA"/>
    <s v="AYACUCHO"/>
    <x v="14"/>
    <n v="2302381"/>
    <n v="2302381"/>
    <x v="63"/>
    <x v="6"/>
    <s v="EDUCACIÓN"/>
    <n v="13901183.890000001"/>
    <x v="0"/>
    <n v="598966083"/>
    <s v="Expediente Técnico. _x000a_Ejecución física. _x000a_Supervisión."/>
  </r>
  <r>
    <n v="65"/>
    <x v="0"/>
    <s v="PROYECTO DE INVERSIÓN"/>
    <x v="1"/>
    <s v="Gobierno Regional"/>
    <s v="CUSCO"/>
    <s v="QUISPICANCHI"/>
    <s v="CCARHUAYO"/>
    <x v="15"/>
    <n v="2304529"/>
    <n v="2304529"/>
    <x v="64"/>
    <x v="6"/>
    <s v="EDUCACIÓN"/>
    <n v="6470732.1399999997"/>
    <x v="2"/>
    <n v="1392618858"/>
    <s v="Expediente Técnico. _x000a_Ejecución física. _x000a_Supervisión."/>
  </r>
  <r>
    <n v="66"/>
    <x v="0"/>
    <s v="PROYECTO DE INVERSIÓN"/>
    <x v="2"/>
    <s v="Gobierno Nacional"/>
    <s v="APURIMAC"/>
    <s v="CHINCHEROS"/>
    <s v="ONGOY"/>
    <x v="13"/>
    <n v="2305407"/>
    <n v="2305407"/>
    <x v="65"/>
    <x v="11"/>
    <s v="COMISARÍAS"/>
    <n v="3670022.5"/>
    <x v="2"/>
    <s v="NO CORRESPONDE"/>
    <s v="Actualización de Estudio. _x000a_Expediente Técnico. _x000a_Ejecución Física."/>
  </r>
  <r>
    <n v="67"/>
    <x v="1"/>
    <s v="PROYECTO DE INVERSIÓN"/>
    <x v="1"/>
    <s v="Gobierno Regional"/>
    <s v="HUANUCO"/>
    <s v="HUAMALIES"/>
    <s v="ARANCAY"/>
    <x v="9"/>
    <n v="2312552"/>
    <n v="2312552"/>
    <x v="66"/>
    <x v="12"/>
    <s v="TELECOMUNICACIONES"/>
    <n v="9018910.6600000001"/>
    <x v="2"/>
    <n v="842165626"/>
    <s v="Ejecución De La Obra_x000a_Supervisión De La Obra_x000a_Liquidación De La Obra"/>
  </r>
  <r>
    <n v="68"/>
    <x v="0"/>
    <s v="PROYECTO DE INVERSIÓN"/>
    <x v="2"/>
    <s v="Gobierno Nacional"/>
    <s v="PIURA"/>
    <s v="TALARA"/>
    <s v="LOS ORGANOS"/>
    <x v="13"/>
    <n v="2314302"/>
    <n v="2314302"/>
    <x v="67"/>
    <x v="11"/>
    <s v="COMISARÍAS"/>
    <n v="2301286.9500000002"/>
    <x v="4"/>
    <s v="NO CORRESPONDE"/>
    <s v="Expediente Técnico. _x000a_Ejecución física."/>
  </r>
  <r>
    <n v="69"/>
    <x v="0"/>
    <s v="PROYECTO DE INVERSIÓN"/>
    <x v="1"/>
    <s v="Gobierno Nacional"/>
    <s v="PASCO"/>
    <s v="OXAPAMPA"/>
    <s v="PUERTO BERMUDEZ"/>
    <x v="2"/>
    <n v="2327885"/>
    <n v="2327885"/>
    <x v="68"/>
    <x v="2"/>
    <s v="SANEAMIENTO"/>
    <n v="4372261.7"/>
    <x v="2"/>
    <s v="NO CORRESPONDE"/>
    <s v="Ejecución física."/>
  </r>
  <r>
    <n v="70"/>
    <x v="2"/>
    <s v="PROYECTO DE INVERSIÓN"/>
    <x v="1"/>
    <s v="Gobierno Regional"/>
    <s v="LIMA"/>
    <s v="CANTA"/>
    <s v="CANTA"/>
    <x v="16"/>
    <n v="2337686"/>
    <n v="2337686"/>
    <x v="69"/>
    <x v="5"/>
    <s v="AGROPECUARIA"/>
    <n v="16157459.109999999"/>
    <x v="0"/>
    <n v="704728473"/>
    <s v="Ejecución De La Obra_x000a_Supervisión De La Obra_x000a_Liquidación De La Obra"/>
  </r>
  <r>
    <n v="71"/>
    <x v="0"/>
    <s v="PROYECTO DE INVERSIÓN"/>
    <x v="2"/>
    <s v="Gobierno Nacional"/>
    <s v="PIURA"/>
    <s v="PIURA"/>
    <s v="VEINTISEIS DE OCTUBRE"/>
    <x v="13"/>
    <n v="2339775"/>
    <n v="2339775"/>
    <x v="70"/>
    <x v="11"/>
    <s v="ORDEN PÚBLICO Y SEGURIDAD"/>
    <n v="5012886"/>
    <x v="2"/>
    <s v="NO CORRESPONDE"/>
    <s v="Expediente Técnico. _x000a_Ejecución física."/>
  </r>
  <r>
    <n v="72"/>
    <x v="1"/>
    <s v="PROYECTO DE INVERSIÓN"/>
    <x v="1"/>
    <s v="Universidad Pública"/>
    <s v="ANCASH"/>
    <s v="SANTA"/>
    <s v="NUEVO CHIMBOTE"/>
    <x v="17"/>
    <n v="2357750"/>
    <n v="2357750"/>
    <x v="71"/>
    <x v="6"/>
    <s v="EDUCACIÓN SUPERIOR UNIVERSITARIA"/>
    <n v="7665438.8399999999"/>
    <x v="2"/>
    <n v="76454215"/>
    <s v="Ejecución Física. _x000a_Supervisión."/>
  </r>
  <r>
    <n v="73"/>
    <x v="0"/>
    <s v="PROYECTO DE INVERSIÓN"/>
    <x v="3"/>
    <s v="Municipalidad Distrital"/>
    <s v="CUSCO"/>
    <s v="LA CONVENCION"/>
    <s v="QUELLOUNO"/>
    <x v="15"/>
    <n v="2379956"/>
    <n v="2379956"/>
    <x v="72"/>
    <x v="0"/>
    <s v="SALUD"/>
    <n v="28465405.879999999"/>
    <x v="0"/>
    <n v="227640216"/>
    <s v="1. Actualización de la preinversion (iniciativa privada)_x000a_2. Elaboracion del expediente técnico _x000a_3. Ejecución Física de Obra._x000a_4. Supervisión de Obra."/>
  </r>
  <r>
    <n v="74"/>
    <x v="0"/>
    <s v="PROYECTO DE INVERSIÓN"/>
    <x v="1"/>
    <s v="Gobierno Regional"/>
    <s v="SAN MARTIN"/>
    <s v="SAN MARTIN"/>
    <s v="HUIMBAYOC"/>
    <x v="10"/>
    <n v="2380931"/>
    <n v="2380931"/>
    <x v="73"/>
    <x v="8"/>
    <s v="TRANSPORTE"/>
    <n v="80124936.739999995"/>
    <x v="0"/>
    <n v="733732706"/>
    <s v="Expediente Técnico. _x000a_Ejecución física. _x000a_Supervisión."/>
  </r>
  <r>
    <n v="75"/>
    <x v="3"/>
    <s v="PROYECTO DE INVERSIÓN"/>
    <x v="1"/>
    <s v="Gobierno Nacional"/>
    <s v="LA LIBERTAD"/>
    <s v="TRUJILLO"/>
    <s v="TRUJILLO"/>
    <x v="18"/>
    <n v="2386266"/>
    <n v="2386266"/>
    <x v="74"/>
    <x v="7"/>
    <s v="SEDES PARA ATENCIÓN DE SERVICIOS REGISTRALES"/>
    <n v="56200000"/>
    <x v="0"/>
    <s v="NO CORRESPONDE"/>
    <s v="Ejecución física."/>
  </r>
  <r>
    <n v="76"/>
    <x v="0"/>
    <s v="PROYECTO DE INVERSIÓN"/>
    <x v="2"/>
    <s v="Gobierno Nacional"/>
    <s v="PUNO"/>
    <s v="MELGAR"/>
    <s v="AYAVIRI"/>
    <x v="2"/>
    <n v="2387732"/>
    <n v="2387732"/>
    <x v="75"/>
    <x v="2"/>
    <s v="SISTEMA DE SANEAMIENTO URBANO"/>
    <n v="31296785.309999999"/>
    <x v="0"/>
    <s v="NO CORRESPONDE"/>
    <s v="Expediente Técnico. _x000a_Ejecución física."/>
  </r>
  <r>
    <n v="77"/>
    <x v="0"/>
    <s v="PROYECTO DE INVERSIÓN"/>
    <x v="1"/>
    <s v="Gobierno Nacional"/>
    <s v="PUNO"/>
    <s v="MOHO"/>
    <s v="MOHO"/>
    <x v="2"/>
    <n v="2387743"/>
    <n v="2387743"/>
    <x v="76"/>
    <x v="2"/>
    <s v="SISTEMA DE SANEAMIENTO URBANO"/>
    <n v="9727488.5899999999"/>
    <x v="2"/>
    <s v="NO CORRESPONDE"/>
    <s v="Ejecución física."/>
  </r>
  <r>
    <n v="78"/>
    <x v="1"/>
    <s v="PROYECTO DE INVERSIÓN"/>
    <x v="1"/>
    <s v="Gobierno Regional"/>
    <s v="HUANUCO"/>
    <s v="MARAÑON"/>
    <s v="SAN BUENAVENTURA"/>
    <x v="9"/>
    <n v="2396309"/>
    <n v="2396309"/>
    <x v="77"/>
    <x v="0"/>
    <s v="SALUD INDIVIDUAL"/>
    <n v="36589120"/>
    <x v="0"/>
    <n v="842165626"/>
    <s v="Ejecución De La Obra_x000a_Supervisión De La Obra_x000a_Liquidación De La Obra"/>
  </r>
  <r>
    <n v="79"/>
    <x v="0"/>
    <s v="PROYECTO DE INVERSIÓN"/>
    <x v="2"/>
    <s v="Gobierno Regional"/>
    <s v="AYACUCHO"/>
    <s v="LA MAR"/>
    <s v="ANCO"/>
    <x v="14"/>
    <n v="2404359"/>
    <n v="2404359"/>
    <x v="78"/>
    <x v="6"/>
    <s v="EDUCACION SECUNDARIA"/>
    <n v="22843720"/>
    <x v="0"/>
    <n v="598966083"/>
    <s v="Expediente Técnico. _x000a_Ejecución física. _x000a_Supervisión."/>
  </r>
  <r>
    <n v="80"/>
    <x v="3"/>
    <s v="PROYECTO DE INVERSIÓN"/>
    <x v="1"/>
    <s v="Gobierno Nacional"/>
    <s v="AYACUCHO"/>
    <s v="HUAMANGA"/>
    <s v="SAN JUAN BAUTISTA"/>
    <x v="18"/>
    <n v="2412686"/>
    <n v="2412686"/>
    <x v="79"/>
    <x v="7"/>
    <s v="SEDES PARA ATENCIÓN DE SERVICIOS REGISTRALES"/>
    <n v="25600000"/>
    <x v="0"/>
    <s v="NO CORRESPONDE"/>
    <s v="Ejecución física."/>
  </r>
  <r>
    <n v="81"/>
    <x v="3"/>
    <s v="PROYECTO DE INVERSIÓN"/>
    <x v="1"/>
    <s v="Gobierno Nacional"/>
    <s v="MOQUEGUA"/>
    <s v="MARISCAL NIETO"/>
    <s v="MOQUEGUA"/>
    <x v="18"/>
    <n v="2412700"/>
    <n v="2412700"/>
    <x v="80"/>
    <x v="7"/>
    <s v="SEDES PARA ATENCIÓN DE SERVICIOS REGISTRALES"/>
    <n v="12400000"/>
    <x v="0"/>
    <s v="NO CORRESPONDE"/>
    <s v="Ejecución física."/>
  </r>
  <r>
    <n v="82"/>
    <x v="0"/>
    <s v="PROYECTO DE INVERSIÓN"/>
    <x v="1"/>
    <s v="Gobierno Nacional"/>
    <s v="APURIMAC"/>
    <s v="COTABAMBAS"/>
    <s v="CHALLHUAHUACHO"/>
    <x v="19"/>
    <n v="2432924"/>
    <n v="2432924"/>
    <x v="81"/>
    <x v="8"/>
    <s v="SISTEMA DE TRANSPORTE TERRESTRE"/>
    <n v="19318225"/>
    <x v="0"/>
    <s v="NO CORRESPONDE"/>
    <s v="Ejecución física."/>
  </r>
  <r>
    <n v="83"/>
    <x v="0"/>
    <s v="PROYECTO DE INVERSIÓN"/>
    <x v="1"/>
    <s v="Gobierno Nacional"/>
    <s v="AYACUCHO"/>
    <s v="HUAMANGA"/>
    <s v="PACAYCASA"/>
    <x v="19"/>
    <n v="2457051"/>
    <n v="2457051"/>
    <x v="82"/>
    <x v="8"/>
    <s v="CARRETERAS NACIONALES"/>
    <n v="67466930"/>
    <x v="0"/>
    <s v="NO CORRESPONDE"/>
    <s v="Ejecución física."/>
  </r>
  <r>
    <n v="84"/>
    <x v="0"/>
    <s v="PROYECTO DE INVERSIÓN"/>
    <x v="3"/>
    <s v="Gobierno Nacional"/>
    <s v="AYACUCHO"/>
    <s v="HUANTA"/>
    <s v="SIVIA"/>
    <x v="13"/>
    <n v="2465226"/>
    <n v="2465226"/>
    <x v="83"/>
    <x v="11"/>
    <s v="COMISARÍAS"/>
    <n v="7389643"/>
    <x v="2"/>
    <s v="NO CORRESPONDE"/>
    <s v="Expediente Técnico. _x000a_Ejecución física."/>
  </r>
  <r>
    <n v="85"/>
    <x v="0"/>
    <s v="PROYECTO DE INVERSIÓN"/>
    <x v="1"/>
    <s v="Gobierno Regional"/>
    <s v="CUSCO"/>
    <s v="ANTA"/>
    <s v="ANTA"/>
    <x v="15"/>
    <n v="2467002"/>
    <n v="2467002"/>
    <x v="84"/>
    <x v="6"/>
    <s v="EDUCACION SECUNDARIA"/>
    <n v="14422282.85"/>
    <x v="0"/>
    <n v="1392618858"/>
    <s v="Expediente Técnico. _x000a_Ejecución física. _x000a_Supervisión."/>
  </r>
  <r>
    <n v="86"/>
    <x v="0"/>
    <s v="PROYECTO DE INVERSIÓN"/>
    <x v="1"/>
    <s v="Municipalidad Provincial"/>
    <s v="TUMBES"/>
    <s v="TUMBES"/>
    <s v="TUMBES"/>
    <x v="12"/>
    <n v="2469182"/>
    <n v="2469182"/>
    <x v="85"/>
    <x v="13"/>
    <s v="PRÁCTICA DEPORTIVA Y/O RECREATIVA"/>
    <n v="2646872.4700000002"/>
    <x v="4"/>
    <n v="40539250"/>
    <s v="Ejecución Física. _x000a_Supervisión."/>
  </r>
  <r>
    <n v="87"/>
    <x v="3"/>
    <s v="PROYECTO DE INVERSIÓN"/>
    <x v="1"/>
    <s v="Gobierno Nacional"/>
    <s v="PUNO"/>
    <s v="SAN ROMAN"/>
    <s v="JULIACA"/>
    <x v="18"/>
    <n v="2471621"/>
    <n v="2471621"/>
    <x v="86"/>
    <x v="7"/>
    <s v="SEDES PARA ATENCIÓN DE SERVICIOS REGISTRALES"/>
    <n v="11500000"/>
    <x v="0"/>
    <s v="NO CORRESPONDE"/>
    <s v="Ejecución física."/>
  </r>
  <r>
    <n v="88"/>
    <x v="0"/>
    <s v="PROYECTO DE INVERSIÓN"/>
    <x v="2"/>
    <s v="Gobierno Regional"/>
    <s v="SAN MARTIN"/>
    <s v="SAN MARTIN"/>
    <s v="MORALES"/>
    <x v="10"/>
    <n v="2473315"/>
    <n v="2473315"/>
    <x v="87"/>
    <x v="6"/>
    <s v="EDUCACION SECUNDARIA"/>
    <n v="20949990.010000002"/>
    <x v="0"/>
    <n v="733732706"/>
    <s v="Expediente Técnico. _x000a_Ejecución física. _x000a_Supervisión."/>
  </r>
  <r>
    <n v="89"/>
    <x v="0"/>
    <s v="PROYECTO DE INVERSIÓN"/>
    <x v="1"/>
    <s v="Gobierno Regional"/>
    <s v="AYACUCHO"/>
    <s v="HUAMANGA"/>
    <s v="AYACUCHO"/>
    <x v="14"/>
    <n v="2474720"/>
    <n v="2474720"/>
    <x v="88"/>
    <x v="6"/>
    <s v="EDUCACION SECUNDARIA"/>
    <n v="23756576.350000001"/>
    <x v="0"/>
    <n v="598966083"/>
    <s v="Ejecución Física. _x000a_Supervisión."/>
  </r>
  <r>
    <n v="90"/>
    <x v="1"/>
    <s v="IOARR"/>
    <x v="1"/>
    <s v="Gobierno Regional"/>
    <s v="HUANUCO"/>
    <s v="HUANUCO"/>
    <s v="AMARILIS"/>
    <x v="9"/>
    <n v="2476390"/>
    <n v="2476390"/>
    <x v="89"/>
    <x v="7"/>
    <s v="GESTIÓN"/>
    <n v="3745612.56"/>
    <x v="2"/>
    <n v="842165626"/>
    <s v="Ejecución De La Obra_x000a_Supervisión De La Obra_x000a_Liquidación De La Obra"/>
  </r>
  <r>
    <n v="91"/>
    <x v="0"/>
    <s v="PROYECTO DE INVERSIÓN"/>
    <x v="1"/>
    <s v="Gobierno Regional"/>
    <s v="CUSCO"/>
    <s v="ANTA"/>
    <s v="ANTA"/>
    <x v="15"/>
    <n v="2484800"/>
    <n v="2484800"/>
    <x v="90"/>
    <x v="6"/>
    <s v="EDUCACIÓN PRIMARIA"/>
    <n v="18665070.010000002"/>
    <x v="0"/>
    <n v="1392618858"/>
    <s v="Expediente Técnico. _x000a_Ejecución física. _x000a_Supervisión."/>
  </r>
  <r>
    <n v="92"/>
    <x v="0"/>
    <s v="PROYECTO DE INVERSIÓN"/>
    <x v="2"/>
    <s v="Gobierno Nacional"/>
    <s v="HUANCAVELICA"/>
    <s v="TAYACAJA"/>
    <s v="COLCABAMBA"/>
    <x v="13"/>
    <n v="2486214"/>
    <n v="2486214"/>
    <x v="91"/>
    <x v="11"/>
    <s v="COMISARÍAS"/>
    <n v="3491541"/>
    <x v="2"/>
    <s v="NO CORRESPONDE"/>
    <s v="Expediente Técnico. _x000a_Ejecución física."/>
  </r>
  <r>
    <n v="93"/>
    <x v="0"/>
    <s v="PROYECTO DE INVERSIÓN"/>
    <x v="1"/>
    <s v="Gobierno Regional"/>
    <s v="APURIMAC"/>
    <s v="COTABAMBAS"/>
    <s v="COYLLURQUI"/>
    <x v="20"/>
    <n v="2487668"/>
    <n v="2487668"/>
    <x v="92"/>
    <x v="10"/>
    <s v="ECOSISTEMAS"/>
    <n v="22444640.859999999"/>
    <x v="0"/>
    <n v="319408161"/>
    <s v="Ejecución Física. _x000a_Supervisión."/>
  </r>
  <r>
    <n v="94"/>
    <x v="0"/>
    <s v="PROYECTO DE INVERSIÓN"/>
    <x v="2"/>
    <s v="Gobierno Regional"/>
    <s v="SAN MARTIN"/>
    <s v="MOYOBAMBA"/>
    <s v="MOYOBAMBA"/>
    <x v="10"/>
    <n v="2491123"/>
    <n v="2491123"/>
    <x v="93"/>
    <x v="6"/>
    <s v="EDUCACIÓN PRIMARIA"/>
    <n v="11574796.83"/>
    <x v="0"/>
    <n v="733732706"/>
    <s v="Expediente Técnico. _x000a_Ejecución física. _x000a_Supervisión."/>
  </r>
  <r>
    <n v="95"/>
    <x v="0"/>
    <s v="PROYECTO DE INVERSIÓN"/>
    <x v="1"/>
    <s v="Gobierno Regional"/>
    <s v="SAN MARTIN"/>
    <s v="MOYOBAMBA"/>
    <s v="MOYOBAMBA"/>
    <x v="10"/>
    <n v="2491124"/>
    <n v="2491124"/>
    <x v="94"/>
    <x v="6"/>
    <s v="EDUCACIÓN INICIAL"/>
    <n v="11632099.689999999"/>
    <x v="0"/>
    <n v="733732706"/>
    <s v="Expediente Técnico. _x000a_Ejecución física. _x000a_Supervisión."/>
  </r>
  <r>
    <n v="96"/>
    <x v="0"/>
    <s v="PROYECTO DE INVERSIÓN"/>
    <x v="2"/>
    <s v="Gobierno Regional"/>
    <s v="AYACUCHO"/>
    <s v="HUAMANGA"/>
    <s v="AYACUCHO"/>
    <x v="14"/>
    <n v="2492254"/>
    <n v="2492254"/>
    <x v="95"/>
    <x v="6"/>
    <s v="EDUCACION SECUNDARIA"/>
    <n v="14948698.98"/>
    <x v="0"/>
    <n v="598966083"/>
    <s v="Expediente Técnico. _x000a_Ejecución física. _x000a_Supervisión."/>
  </r>
  <r>
    <n v="97"/>
    <x v="2"/>
    <s v="PROYECTO DE INVERSIÓN"/>
    <x v="2"/>
    <s v="Gobierno Regional"/>
    <s v="LIMA"/>
    <s v="HUARAL"/>
    <s v="CHANCAY"/>
    <x v="16"/>
    <n v="2496323"/>
    <n v="2496323"/>
    <x v="96"/>
    <x v="6"/>
    <s v="EDUCACIÓN INICIAL"/>
    <n v="4227513.6100000003"/>
    <x v="2"/>
    <n v="704728473"/>
    <s v="Elaboración de Expediente Técnico.                Ejecución Física de Obra.                                   Supervisión de Obra.                                          Liquidación de Obra."/>
  </r>
  <r>
    <n v="98"/>
    <x v="0"/>
    <s v="PROYECTO DE INVERSIÓN"/>
    <x v="2"/>
    <s v="Gobierno Regional"/>
    <s v="AYACUCHO"/>
    <s v="HUAMANGA"/>
    <s v="AYACUCHO"/>
    <x v="14"/>
    <n v="2499680"/>
    <n v="2499680"/>
    <x v="97"/>
    <x v="6"/>
    <s v="EDUCACION SECUNDARIA"/>
    <n v="9474994.9299999997"/>
    <x v="2"/>
    <n v="598966083"/>
    <s v="Expediente Técnico. _x000a_Ejecución física. _x000a_Supervisión."/>
  </r>
  <r>
    <n v="99"/>
    <x v="0"/>
    <s v="PROYECTO DE INVERSIÓN"/>
    <x v="2"/>
    <s v="Municipalidad Provincial"/>
    <s v="ANCASH"/>
    <s v="HUAYLAS"/>
    <s v="CARAZ"/>
    <x v="1"/>
    <n v="2500836"/>
    <n v="2500836"/>
    <x v="98"/>
    <x v="6"/>
    <s v="EDUCACION SECUNDARIA"/>
    <n v="11912201.49"/>
    <x v="0"/>
    <n v="23841029"/>
    <s v="Actualización de Estudio. _x000a_Expediente Técnico. _x000a_Ejecución Física._x000a_Supervision"/>
  </r>
  <r>
    <n v="100"/>
    <x v="0"/>
    <s v="PROYECTO DE INVERSIÓN"/>
    <x v="2"/>
    <s v="Gobierno Regional"/>
    <s v="LAMBAYEQUE"/>
    <s v="LAMBAYEQUE"/>
    <s v="MOTUPE"/>
    <x v="21"/>
    <n v="2504675"/>
    <n v="2504675"/>
    <x v="99"/>
    <x v="14"/>
    <s v="TURISMO"/>
    <n v="7031642.6399999997"/>
    <x v="2"/>
    <n v="749721925"/>
    <s v="Expediente Técnico. _x000a_Ejecución física. _x000a_Supervisión."/>
  </r>
  <r>
    <n v="101"/>
    <x v="0"/>
    <s v="PROYECTO DE INVERSIÓN"/>
    <x v="3"/>
    <s v="Gobierno Regional"/>
    <s v="AYACUCHO"/>
    <s v="HUANTA"/>
    <s v="LURICOCHA"/>
    <x v="14"/>
    <n v="2505469"/>
    <n v="2505469"/>
    <x v="100"/>
    <x v="12"/>
    <s v="RED DE INTERNET FIJO"/>
    <n v="22112225.989999998"/>
    <x v="0"/>
    <n v="598966083"/>
    <s v="Expediente Técnico. _x000a_Ejecución física. _x000a_Supervisión."/>
  </r>
  <r>
    <n v="102"/>
    <x v="0"/>
    <s v="PROYECTO DE INVERSIÓN"/>
    <x v="2"/>
    <s v="Gobierno Regional"/>
    <s v="AYACUCHO"/>
    <s v="HUAMANGA"/>
    <s v="AYACUCHO"/>
    <x v="14"/>
    <n v="2508146"/>
    <n v="2508146"/>
    <x v="101"/>
    <x v="6"/>
    <s v="EDUCACION SECUNDARIA"/>
    <n v="10520425.6"/>
    <x v="0"/>
    <n v="598966083"/>
    <s v="Expediente Técnico. _x000a_Ejecución física. _x000a_Supervisión."/>
  </r>
  <r>
    <n v="103"/>
    <x v="0"/>
    <s v="IOARR"/>
    <x v="2"/>
    <s v="Municipalidad Provincial"/>
    <s v="TUMBES"/>
    <s v="TUMBES"/>
    <s v="TUMBES"/>
    <x v="12"/>
    <n v="2508531"/>
    <n v="2508531"/>
    <x v="102"/>
    <x v="13"/>
    <s v="PRÁCTICA DEPORTIVA Y/O RECREATIVA"/>
    <n v="3373813.39"/>
    <x v="2"/>
    <n v="40539250"/>
    <s v="Actualización  de perfil. _x000a_Elaboración de Expediente Técnico._x000a_Ejecución Física de Obra. _x000a_Supervisión de Obra._x000a_Liquidación de Obra."/>
  </r>
  <r>
    <n v="104"/>
    <x v="0"/>
    <s v="PROYECTO DE INVERSIÓN"/>
    <x v="2"/>
    <s v="Municipalidad Provincial"/>
    <s v="TUMBES"/>
    <s v="TUMBES"/>
    <s v="TUMBES"/>
    <x v="12"/>
    <n v="2509735"/>
    <n v="2509735"/>
    <x v="103"/>
    <x v="13"/>
    <s v="PRÁCTICA DEPORTIVA Y/O RECREATIVA"/>
    <n v="3825225.68"/>
    <x v="2"/>
    <n v="40539250"/>
    <s v="Actualización  de perfil. _x000a_Elaboración de Expediente Técnico._x000a_Ejecución Física de Obra. _x000a_Supervisión de Obra._x000a_Liquidación de Obra."/>
  </r>
  <r>
    <n v="105"/>
    <x v="0"/>
    <s v="PROYECTO DE INVERSIÓN"/>
    <x v="2"/>
    <s v="Gobierno Nacional"/>
    <s v="AREQUIPA"/>
    <s v="ISLAY"/>
    <s v="ISLAY"/>
    <x v="13"/>
    <n v="2515324"/>
    <n v="2515324"/>
    <x v="104"/>
    <x v="11"/>
    <s v="COMISARÍAS"/>
    <n v="4815184.8"/>
    <x v="2"/>
    <s v="NO CORRESPONDE"/>
    <s v="Expediente Técnico. _x000a_Ejecución física."/>
  </r>
  <r>
    <n v="106"/>
    <x v="0"/>
    <s v="PROYECTO DE INVERSIÓN"/>
    <x v="2"/>
    <s v="Gobierno Nacional"/>
    <s v="CUSCO"/>
    <s v="CUSCO"/>
    <s v="CUSCO"/>
    <x v="13"/>
    <n v="2516822"/>
    <n v="2516822"/>
    <x v="105"/>
    <x v="11"/>
    <s v="COMISARÍAS"/>
    <n v="7438398.1799999997"/>
    <x v="2"/>
    <s v="NO CORRESPONDE"/>
    <s v="Expediente Técnico. _x000a_Ejecución física."/>
  </r>
  <r>
    <n v="107"/>
    <x v="0"/>
    <s v="PROYECTO DE INVERSIÓN"/>
    <x v="2"/>
    <s v="Gobierno Regional"/>
    <s v="AYACUCHO"/>
    <s v="LA MAR"/>
    <s v="TAMBO"/>
    <x v="14"/>
    <n v="2519492"/>
    <n v="2519492"/>
    <x v="106"/>
    <x v="6"/>
    <s v="EDUCACION SECUNDARIA"/>
    <n v="14251772.4"/>
    <x v="0"/>
    <n v="598966083"/>
    <s v="Expediente Técnico. _x000a_Ejecución física. _x000a_Supervisión."/>
  </r>
  <r>
    <n v="108"/>
    <x v="0"/>
    <s v="PROYECTO DE INVERSIÓN"/>
    <x v="2"/>
    <s v="Gobierno Nacional"/>
    <s v="JUNIN"/>
    <s v="JUNIN"/>
    <s v="JUNIN"/>
    <x v="13"/>
    <n v="2521405"/>
    <n v="2521405"/>
    <x v="107"/>
    <x v="11"/>
    <s v="COMISARÍAS"/>
    <n v="7237866.8399999999"/>
    <x v="2"/>
    <s v="NO CORRESPONDE"/>
    <s v="Expediente Técnico. _x000a_Ejecución física."/>
  </r>
  <r>
    <n v="109"/>
    <x v="0"/>
    <s v="PROYECTO DE INVERSIÓN"/>
    <x v="2"/>
    <s v="Municipalidad Provincial"/>
    <s v="ANCASH"/>
    <s v="HUAYLAS"/>
    <s v="CARAZ"/>
    <x v="1"/>
    <n v="2521704"/>
    <n v="2521704"/>
    <x v="108"/>
    <x v="5"/>
    <s v="INFRAESTRUCTURA DE RIEGO"/>
    <n v="6112943.8300000001"/>
    <x v="2"/>
    <n v="23841029"/>
    <s v="Actualización de Estudio. _x000a_Expediente Técnico. _x000a_Ejecución Física._x000a_Supervision"/>
  </r>
  <r>
    <n v="110"/>
    <x v="0"/>
    <s v="PROYECTO DE INVERSIÓN"/>
    <x v="2"/>
    <s v="Gobierno Nacional"/>
    <s v="LORETO"/>
    <s v="LORETO"/>
    <s v="URARINAS"/>
    <x v="22"/>
    <n v="2522717"/>
    <n v="2522717"/>
    <x v="109"/>
    <x v="15"/>
    <s v="PLATAFORMAS DE ATENCIÓN"/>
    <n v="1843605.84"/>
    <x v="4"/>
    <s v="NO CORRESPONDE"/>
    <s v="Expediente Técnico. _x000a_Ejecución física."/>
  </r>
  <r>
    <n v="111"/>
    <x v="0"/>
    <s v="PROYECTO DE INVERSIÓN"/>
    <x v="2"/>
    <s v="Gobierno Nacional"/>
    <s v="PIURA"/>
    <s v="PAITA"/>
    <s v="PAITA"/>
    <x v="6"/>
    <n v="2523928"/>
    <n v="2523928"/>
    <x v="110"/>
    <x v="7"/>
    <s v="PLANEAMIENTO, GESTIÓN Y RESERVA DE CONTINGENCIA"/>
    <n v="53919806.590000004"/>
    <x v="0"/>
    <s v="NO CORRESPONDE"/>
    <s v="Ejecución física."/>
  </r>
  <r>
    <n v="112"/>
    <x v="1"/>
    <s v="PROYECTO DE INVERSIÓN"/>
    <x v="2"/>
    <s v="Gobierno Regional"/>
    <s v="HUANUCO"/>
    <s v="YAROWILCA"/>
    <s v="OBAS"/>
    <x v="9"/>
    <n v="2524278"/>
    <n v="2524278"/>
    <x v="111"/>
    <x v="5"/>
    <s v="RIEGO"/>
    <n v="41983166.310000002"/>
    <x v="0"/>
    <n v="842165626"/>
    <s v="Expediente Técnico. _x000a_Ejecución física."/>
  </r>
  <r>
    <n v="113"/>
    <x v="1"/>
    <s v="PROYECTO DE INVERSIÓN"/>
    <x v="2"/>
    <s v="Gobierno Regional"/>
    <s v="HUANUCO"/>
    <s v="LEONCIO PRADO"/>
    <s v="MARIANO DAMASO BERAUN"/>
    <x v="9"/>
    <n v="2524361"/>
    <n v="2524361"/>
    <x v="112"/>
    <x v="0"/>
    <s v="SALUD INDIVIDUAL"/>
    <n v="11599093.939999999"/>
    <x v="0"/>
    <n v="842165626"/>
    <s v="Expediente Técnico. _x000a_Ejecución física."/>
  </r>
  <r>
    <n v="114"/>
    <x v="1"/>
    <s v="PROYECTO DE INVERSIÓN"/>
    <x v="2"/>
    <s v="Gobierno Regional"/>
    <s v="HUANUCO"/>
    <s v="LAURICOCHA"/>
    <s v="SAN MIGUEL DE CAURI"/>
    <x v="9"/>
    <n v="2525464"/>
    <n v="2525464"/>
    <x v="113"/>
    <x v="5"/>
    <s v="RIEGO"/>
    <n v="12528714.4"/>
    <x v="0"/>
    <n v="842165626"/>
    <s v="Expediente Técnico. _x000a_Ejecución física."/>
  </r>
  <r>
    <n v="115"/>
    <x v="0"/>
    <s v="PROYECTO DE INVERSIÓN"/>
    <x v="1"/>
    <s v="Universidad Pública"/>
    <s v="ANCASH"/>
    <s v="SANTA"/>
    <s v="NUEVO CHIMBOTE"/>
    <x v="17"/>
    <n v="2525680"/>
    <n v="2525680"/>
    <x v="114"/>
    <x v="6"/>
    <s v="EDUCACIÓN SUPERIOR UNIVERSITARIA DE NIVEL DE POSGRADO"/>
    <n v="12213497.51"/>
    <x v="0"/>
    <n v="76454215"/>
    <s v="Ejecución Física. _x000a_Supervisión."/>
  </r>
  <r>
    <n v="116"/>
    <x v="0"/>
    <s v="PROYECTO DE INVERSIÓN"/>
    <x v="3"/>
    <s v="Gobierno Regional"/>
    <s v="AYACUCHO"/>
    <s v="LUCANAS"/>
    <s v="SANTA LUCIA"/>
    <x v="14"/>
    <n v="2531480"/>
    <n v="2531480"/>
    <x v="115"/>
    <x v="12"/>
    <s v="RED DE INTERNET FIJO"/>
    <n v="30783157.41"/>
    <x v="0"/>
    <n v="598966083"/>
    <s v="Expediente Técnico. _x000a_Ejecución física. _x000a_Supervisión."/>
  </r>
  <r>
    <n v="117"/>
    <x v="0"/>
    <s v="PROYECTO DE INVERSIÓN"/>
    <x v="1"/>
    <s v="Municipalidad Provincial"/>
    <s v="ANCASH"/>
    <s v="CARHUAZ"/>
    <s v="CARHUAZ"/>
    <x v="23"/>
    <n v="2531765"/>
    <n v="2531765"/>
    <x v="116"/>
    <x v="6"/>
    <s v="EDUCACION SECUNDARIA"/>
    <n v="14152708.439999999"/>
    <x v="0"/>
    <n v="16329876"/>
    <s v="Ejecución Física. _x000a_Supervisión."/>
  </r>
  <r>
    <n v="118"/>
    <x v="0"/>
    <s v="PROYECTO DE INVERSIÓN"/>
    <x v="2"/>
    <s v="Gobierno Regional"/>
    <s v="AREQUIPA"/>
    <s v="CAYLLOMA"/>
    <s v="CHIVAY"/>
    <x v="0"/>
    <n v="2532360"/>
    <n v="2532360"/>
    <x v="117"/>
    <x v="6"/>
    <s v="EDUCACIÓN PRIMARIA"/>
    <n v="9092869.8900000006"/>
    <x v="2"/>
    <n v="1003685498"/>
    <s v="Ejecución Física. _x000a_Supervisión."/>
  </r>
  <r>
    <n v="119"/>
    <x v="0"/>
    <s v="PROYECTO DE INVERSIÓN"/>
    <x v="1"/>
    <s v="Municipalidad Provincial"/>
    <s v="ANCASH"/>
    <s v="CASMA"/>
    <s v="CASMA"/>
    <x v="24"/>
    <n v="2533316"/>
    <n v="2533316"/>
    <x v="118"/>
    <x v="11"/>
    <s v="SEGURIDAD CIUDADANA REGIONAL Y LOCAL"/>
    <n v="4561789.2"/>
    <x v="2"/>
    <n v="49016203"/>
    <s v="Ejecución Física. _x000a_Supervisión."/>
  </r>
  <r>
    <n v="120"/>
    <x v="0"/>
    <s v="PROYECTO DE INVERSIÓN"/>
    <x v="2"/>
    <s v="Gobierno Nacional"/>
    <s v="LORETO"/>
    <s v="LORETO"/>
    <s v="URARINAS"/>
    <x v="22"/>
    <n v="2534443"/>
    <n v="2534443"/>
    <x v="119"/>
    <x v="15"/>
    <s v="PLATAFORMAS DE ATENCIÓN"/>
    <n v="1838715.86"/>
    <x v="4"/>
    <s v="NO CORRESPONDE"/>
    <s v="Expediente Técnico. _x000a_Ejecución física."/>
  </r>
  <r>
    <n v="121"/>
    <x v="0"/>
    <s v="PROYECTO DE INVERSIÓN"/>
    <x v="2"/>
    <s v="Gobierno Nacional"/>
    <s v="LORETO"/>
    <s v="DATEM DEL MARAÑON"/>
    <s v="MORONA"/>
    <x v="22"/>
    <n v="2534846"/>
    <n v="2534846"/>
    <x v="120"/>
    <x v="15"/>
    <s v="PLATAFORMAS DE ATENCIÓN"/>
    <n v="1889220.86"/>
    <x v="4"/>
    <s v="NO CORRESPONDE"/>
    <s v="Expediente Técnico. _x000a_Ejecución física."/>
  </r>
  <r>
    <n v="122"/>
    <x v="0"/>
    <s v="PROYECTO DE INVERSIÓN"/>
    <x v="2"/>
    <s v="Gobierno Regional"/>
    <s v="SAN MARTIN"/>
    <s v="RIOJA"/>
    <s v="ELIAS SOPLIN VARGAS"/>
    <x v="10"/>
    <n v="2534910"/>
    <n v="2534910"/>
    <x v="121"/>
    <x v="14"/>
    <s v="TURISMO"/>
    <n v="9669355.9900000002"/>
    <x v="2"/>
    <n v="733732706"/>
    <s v="Expediente Técnico. _x000a_Ejecución física. _x000a_Supervisión."/>
  </r>
  <r>
    <n v="123"/>
    <x v="0"/>
    <s v="PROYECTO DE INVERSIÓN"/>
    <x v="2"/>
    <s v="Gobierno Nacional"/>
    <s v="LORETO"/>
    <s v="DATEM DEL MARAÑON"/>
    <s v="ANDOAS"/>
    <x v="22"/>
    <n v="2534944"/>
    <n v="2534944"/>
    <x v="122"/>
    <x v="15"/>
    <s v="PLATAFORMAS DE ATENCIÓN"/>
    <n v="1855915.87"/>
    <x v="4"/>
    <s v="NO CORRESPONDE"/>
    <s v="Expediente Técnico. _x000a_Ejecución física."/>
  </r>
  <r>
    <n v="124"/>
    <x v="0"/>
    <s v="PROYECTO DE INVERSIÓN"/>
    <x v="1"/>
    <s v="Gobierno Regional"/>
    <s v="APURIMAC"/>
    <s v="ANTABAMBA"/>
    <s v="OROPESA"/>
    <x v="20"/>
    <n v="2535707"/>
    <n v="2535707"/>
    <x v="123"/>
    <x v="10"/>
    <s v="ECOSISTEMAS"/>
    <n v="27153801.440000001"/>
    <x v="0"/>
    <n v="319408161"/>
    <s v="Ejecución Física. _x000a_Supervisión."/>
  </r>
  <r>
    <n v="125"/>
    <x v="1"/>
    <s v="PROYECTO DE INVERSIÓN"/>
    <x v="2"/>
    <s v="Gobierno Regional"/>
    <s v="HUANUCO"/>
    <s v="PUERTO INCA"/>
    <s v="PUERTO INCA"/>
    <x v="9"/>
    <n v="2536997"/>
    <n v="2536997"/>
    <x v="124"/>
    <x v="0"/>
    <s v="SALUD INDIVIDUAL"/>
    <n v="24820626.690000001"/>
    <x v="0"/>
    <n v="842165626"/>
    <s v="Expediente Técnico. _x000a_Ejecución física."/>
  </r>
  <r>
    <n v="126"/>
    <x v="0"/>
    <s v="PROYECTO DE INVERSIÓN"/>
    <x v="1"/>
    <s v="Municipalidad Distrital"/>
    <s v="APURIMAC"/>
    <s v="COTABAMBAS"/>
    <s v="MARA"/>
    <x v="11"/>
    <n v="2538124"/>
    <n v="2538124"/>
    <x v="125"/>
    <x v="7"/>
    <s v="DESARROLLO INSTITUCIONAL"/>
    <n v="12283662.039999999"/>
    <x v="0"/>
    <n v="22308646"/>
    <s v="Elaboración de Expediente Técnico.                Ejecución Física de Obra.                                   Supervisión de Obra.                                          Liquidación de Obra."/>
  </r>
  <r>
    <n v="127"/>
    <x v="0"/>
    <s v="PROYECTO DE INVERSIÓN"/>
    <x v="2"/>
    <s v="Gobierno Nacional"/>
    <s v="AREQUIPA"/>
    <s v="AREQUIPA"/>
    <s v="CAYMA"/>
    <x v="13"/>
    <n v="2540617"/>
    <n v="2540617"/>
    <x v="126"/>
    <x v="11"/>
    <s v="COMISARÍAS"/>
    <n v="9746457.6999999993"/>
    <x v="2"/>
    <s v="NO CORRESPONDE"/>
    <s v="Expediente Técnico. _x000a_Ejecución física."/>
  </r>
  <r>
    <n v="128"/>
    <x v="1"/>
    <s v="PROYECTO DE INVERSIÓN"/>
    <x v="2"/>
    <s v="Gobierno Regional"/>
    <s v="HUANUCO"/>
    <s v="HUANUCO"/>
    <s v="CHINCHAO"/>
    <x v="9"/>
    <n v="2541184"/>
    <n v="2541184"/>
    <x v="127"/>
    <x v="10"/>
    <s v="DESARROLLO ESTRATÉGICO, CONSERVACIÓN Y APROVECHAMIENTO SOSTENIBLE DEL PATRIMONIO NATURAL"/>
    <n v="4756246.1399999997"/>
    <x v="2"/>
    <n v="842165626"/>
    <s v="Expediente Técnico. _x000a_Ejecución física."/>
  </r>
  <r>
    <n v="129"/>
    <x v="0"/>
    <s v="PROYECTO DE INVERSIÓN"/>
    <x v="2"/>
    <s v="Gobierno Regional"/>
    <s v="SAN MARTIN"/>
    <s v="SAN MARTIN"/>
    <s v="TARAPOTO"/>
    <x v="10"/>
    <n v="2653108"/>
    <n v="2653108"/>
    <x v="128"/>
    <x v="6"/>
    <s v="EDUCACIÓN BÁSICA ESPECIAL - CEBE"/>
    <n v="6204166.6299999999"/>
    <x v="2"/>
    <n v="733732706"/>
    <s v="1. Expediente técnico_x000a_2. Ejecución de obra, bienes y servicios_x000a_3. Recepción y liquidación_x000a_4. Supervisión"/>
  </r>
  <r>
    <n v="130"/>
    <x v="0"/>
    <s v="PROYECTO DE INVERSIÓN"/>
    <x v="2"/>
    <s v="Gobierno Nacional"/>
    <s v="APURIMAC"/>
    <s v="AYMARAES"/>
    <s v="YANACA"/>
    <x v="13"/>
    <n v="2542124"/>
    <n v="2542124"/>
    <x v="129"/>
    <x v="11"/>
    <s v="COMISARÍAS"/>
    <n v="3643676.3"/>
    <x v="2"/>
    <s v="NO CORRESPONDE"/>
    <s v="Expediente Técnico. _x000a_Ejecución física."/>
  </r>
  <r>
    <n v="131"/>
    <x v="0"/>
    <s v="PROYECTO DE INVERSIÓN"/>
    <x v="2"/>
    <s v="Gobierno Regional"/>
    <s v="AYACUCHO"/>
    <s v="SUCRE"/>
    <s v="QUEROBAMBA"/>
    <x v="14"/>
    <n v="2544566"/>
    <n v="2544566"/>
    <x v="130"/>
    <x v="6"/>
    <s v="EDUCACION SECUNDARIA"/>
    <n v="14298511.800000001"/>
    <x v="0"/>
    <n v="598966083"/>
    <s v="Expediente Técnico. _x000a_Ejecución física. _x000a_Supervisión."/>
  </r>
  <r>
    <n v="132"/>
    <x v="0"/>
    <s v="IOARR"/>
    <x v="2"/>
    <s v="Gobierno Nacional"/>
    <s v="CALLAO"/>
    <s v="CALLAO"/>
    <s v="LA PUNTA"/>
    <x v="6"/>
    <n v="2551431"/>
    <n v="2551431"/>
    <x v="131"/>
    <x v="16"/>
    <s v="DEFENSA NACIONAL"/>
    <n v="24800000"/>
    <x v="0"/>
    <s v="NO CORRESPONDE"/>
    <s v="Ejecución física."/>
  </r>
  <r>
    <n v="133"/>
    <x v="0"/>
    <s v="PROYECTO DE INVERSIÓN"/>
    <x v="2"/>
    <s v="Gobierno Nacional"/>
    <s v="LORETO"/>
    <s v="LORETO"/>
    <s v="TROMPETEROS"/>
    <x v="22"/>
    <n v="2552828"/>
    <n v="2552828"/>
    <x v="132"/>
    <x v="15"/>
    <s v="PLATAFORMAS DE ATENCIÓN"/>
    <n v="1718679.12"/>
    <x v="4"/>
    <s v="NO CORRESPONDE"/>
    <s v="Expediente Técnico. _x000a_Ejecución física."/>
  </r>
  <r>
    <n v="134"/>
    <x v="0"/>
    <s v="PROYECTO DE INVERSIÓN"/>
    <x v="2"/>
    <s v="Gobierno Nacional"/>
    <s v="LORETO"/>
    <s v="DATEM DEL MARAÑON"/>
    <s v="CAHUAPANAS"/>
    <x v="22"/>
    <n v="2553156"/>
    <n v="2553156"/>
    <x v="133"/>
    <x v="15"/>
    <s v="PLATAFORMAS DE ATENCIÓN"/>
    <n v="1788102.05"/>
    <x v="4"/>
    <s v="NO CORRESPONDE"/>
    <s v="Expediente Técnico. _x000a_Ejecución física."/>
  </r>
  <r>
    <n v="135"/>
    <x v="0"/>
    <s v="PROYECTO DE INVERSIÓN"/>
    <x v="2"/>
    <s v="Gobierno Nacional"/>
    <s v="LORETO"/>
    <s v="DATEM DEL MARAÑON"/>
    <s v="PASTAZA"/>
    <x v="22"/>
    <n v="2553157"/>
    <n v="2553157"/>
    <x v="134"/>
    <x v="15"/>
    <s v="PLATAFORMAS DE ATENCIÓN"/>
    <n v="1849194.77"/>
    <x v="4"/>
    <s v="NO CORRESPONDE"/>
    <s v="Expediente Técnico. _x000a_Ejecución física."/>
  </r>
  <r>
    <n v="136"/>
    <x v="2"/>
    <s v="PROYECTO DE INVERSIÓN"/>
    <x v="2"/>
    <s v="Municipalidad Provincial"/>
    <s v="CAJAMARCA"/>
    <s v="CAJAMARCA"/>
    <s v="CAJAMARCA"/>
    <x v="25"/>
    <n v="2556167"/>
    <n v="2556167"/>
    <x v="135"/>
    <x v="15"/>
    <s v="CENTRO DE ACOGIDA  RESIDENCIAL (CAR)"/>
    <n v="6049989.0499999998"/>
    <x v="2"/>
    <n v="14497780"/>
    <s v="Expediente Técnico. _x000a_Ejecución física. _x000a_Supervisión."/>
  </r>
  <r>
    <n v="137"/>
    <x v="0"/>
    <s v="PROYECTO DE INVERSIÓN"/>
    <x v="2"/>
    <s v="Gobierno Nacional"/>
    <s v="AREQUIPA"/>
    <s v="LA UNION"/>
    <s v="TORO"/>
    <x v="2"/>
    <n v="2558287"/>
    <n v="2558287"/>
    <x v="136"/>
    <x v="2"/>
    <s v="SISTEMA DE SANEAMIENTO RURAL"/>
    <n v="3857437.51"/>
    <x v="2"/>
    <s v="NO CORRESPONDE"/>
    <s v="Expediente Técnico. _x000a_Ejecución física."/>
  </r>
  <r>
    <n v="138"/>
    <x v="0"/>
    <s v="PROYECTO DE INVERSIÓN"/>
    <x v="2"/>
    <s v="Gobierno Nacional"/>
    <s v="AREQUIPA"/>
    <s v="LA UNION"/>
    <s v="TORO"/>
    <x v="2"/>
    <n v="2558288"/>
    <n v="2558288"/>
    <x v="137"/>
    <x v="2"/>
    <s v="SISTEMA DE SANEAMIENTO RURAL"/>
    <n v="3029498.71"/>
    <x v="2"/>
    <s v="NO CORRESPONDE"/>
    <s v="Expediente Técnico. _x000a_Ejecución física."/>
  </r>
  <r>
    <n v="139"/>
    <x v="0"/>
    <s v="IOARR"/>
    <x v="1"/>
    <s v="Gobierno Nacional"/>
    <s v="PIURA"/>
    <s v="PIURA"/>
    <s v="CASTILLA"/>
    <x v="3"/>
    <n v="2559533"/>
    <n v="2559533"/>
    <x v="138"/>
    <x v="7"/>
    <s v="CENTRO ACUÍCOLA"/>
    <n v="1325340"/>
    <x v="4"/>
    <s v="NO CORRESPONDE"/>
    <s v="Expediente Técnico. _x000a_Ejecución física."/>
  </r>
  <r>
    <n v="140"/>
    <x v="0"/>
    <s v="PROYECTO DE INVERSIÓN"/>
    <x v="2"/>
    <s v="Gobierno Nacional"/>
    <s v="ICA"/>
    <s v="PISCO"/>
    <s v="SAN ANDRES"/>
    <x v="3"/>
    <n v="2560696"/>
    <n v="2560696"/>
    <x v="139"/>
    <x v="3"/>
    <s v="DESEMBARCADERO PESQUERO ARTESANAL"/>
    <n v="29347076.870000001"/>
    <x v="0"/>
    <s v="NO CORRESPONDE"/>
    <s v="Expediente Técnico. _x000a_Ejecución física."/>
  </r>
  <r>
    <n v="141"/>
    <x v="0"/>
    <s v="PROYECTO DE INVERSIÓN"/>
    <x v="3"/>
    <s v="Gobierno Regional"/>
    <s v="AMAZONAS"/>
    <s v="BAGUA"/>
    <s v="IMAZA"/>
    <x v="4"/>
    <n v="2561013"/>
    <n v="2561013"/>
    <x v="140"/>
    <x v="8"/>
    <s v="CARRETERAS VECINALES"/>
    <n v="14223091.25"/>
    <x v="0"/>
    <n v="385633076"/>
    <s v="Expediente Técnico. _x000a_Ejecución física. _x000a_Supervisión."/>
  </r>
  <r>
    <n v="142"/>
    <x v="0"/>
    <s v="IOARR"/>
    <x v="2"/>
    <s v="Municipalidad Provincial"/>
    <s v="TUMBES"/>
    <s v="TUMBES"/>
    <s v="TUMBES"/>
    <x v="12"/>
    <n v="2562784"/>
    <n v="2562784"/>
    <x v="141"/>
    <x v="8"/>
    <s v="VIAS URBANAS"/>
    <n v="14946917.5"/>
    <x v="0"/>
    <n v="40539250"/>
    <s v="Actualización  de perfil. _x000a_Elaboración de Expediente Técnico._x000a_Ejecución Física de Obra. _x000a_Supervisión de Obra._x000a_Liquidación de Obra."/>
  </r>
  <r>
    <n v="143"/>
    <x v="0"/>
    <s v="PROYECTO DE INVERSIÓN"/>
    <x v="2"/>
    <s v="Gobierno Nacional"/>
    <s v="APURIMAC"/>
    <s v="AYMARAES"/>
    <s v="COTARUSE"/>
    <x v="22"/>
    <n v="2564368"/>
    <n v="2564368"/>
    <x v="142"/>
    <x v="15"/>
    <s v="PLATAFORMAS DE ATENCIÓN"/>
    <n v="1195127.48"/>
    <x v="4"/>
    <s v="NO CORRESPONDE"/>
    <s v="Expediente Técnico. _x000a_Ejecución física."/>
  </r>
  <r>
    <n v="144"/>
    <x v="0"/>
    <s v="PROYECTO DE INVERSIÓN"/>
    <x v="3"/>
    <s v="Gobierno Regional"/>
    <s v="AMAZONAS"/>
    <s v="BAGUA"/>
    <s v="IMAZA"/>
    <x v="4"/>
    <n v="2564834"/>
    <n v="2564834"/>
    <x v="143"/>
    <x v="2"/>
    <s v="SANEAMIENTO RURAL"/>
    <n v="11182801.59"/>
    <x v="0"/>
    <n v="385633076"/>
    <s v="Expediente Técnico. _x000a_Ejecución física. _x000a_Supervisión."/>
  </r>
  <r>
    <n v="145"/>
    <x v="0"/>
    <s v="PROYECTO DE INVERSIÓN"/>
    <x v="2"/>
    <s v="Gobierno Regional"/>
    <s v="AYACUCHO"/>
    <s v="HUAMANGA"/>
    <s v="SAN JUAN BAUTISTA"/>
    <x v="14"/>
    <n v="2565135"/>
    <n v="2565135"/>
    <x v="144"/>
    <x v="6"/>
    <s v="EDUCACIÓN PRIMARIA"/>
    <n v="15239072.52"/>
    <x v="0"/>
    <n v="598966083"/>
    <s v="Expediente Técnico. _x000a_Ejecución física. _x000a_Supervisión."/>
  </r>
  <r>
    <n v="146"/>
    <x v="0"/>
    <s v="PROYECTO DE INVERSIÓN"/>
    <x v="3"/>
    <s v="Gobierno Regional"/>
    <s v="AYACUCHO"/>
    <s v="HUANTA"/>
    <s v="SIVIA"/>
    <x v="14"/>
    <n v="2565854"/>
    <n v="2565854"/>
    <x v="145"/>
    <x v="8"/>
    <s v="CARRETERAS VECINALES"/>
    <n v="305089408.52999997"/>
    <x v="3"/>
    <n v="598966083"/>
    <s v="Expediente Técnico. _x000a_Ejecución física. _x000a_Supervisión."/>
  </r>
  <r>
    <n v="147"/>
    <x v="0"/>
    <s v="PROYECTO DE INVERSIÓN"/>
    <x v="2"/>
    <s v="Gobierno Regional"/>
    <s v="SAN MARTIN"/>
    <s v="SAN MARTIN"/>
    <s v="SAUCE"/>
    <x v="10"/>
    <n v="2647660"/>
    <n v="2647660"/>
    <x v="146"/>
    <x v="6"/>
    <s v="EDUCACIÓN INICIAL"/>
    <n v="16908217.43"/>
    <x v="0"/>
    <n v="733732706"/>
    <s v="1. Expediente técnico_x000a_2. Ejecución de obra, bienes y servicios_x000a_3. Recepción y liquidación_x000a_4. Supervisión"/>
  </r>
  <r>
    <n v="148"/>
    <x v="0"/>
    <s v="PROYECTO DE INVERSIÓN"/>
    <x v="3"/>
    <s v="Gobierno Regional"/>
    <s v="AYACUCHO"/>
    <s v="CANGALLO"/>
    <s v="MARIA PARADO DE BELLIDO"/>
    <x v="14"/>
    <n v="2566375"/>
    <n v="2566375"/>
    <x v="147"/>
    <x v="12"/>
    <s v="RED DE INTERNET FIJO"/>
    <n v="16595317.539999999"/>
    <x v="0"/>
    <n v="598966083"/>
    <s v="Expediente Técnico. _x000a_Ejecución física. _x000a_Supervisión."/>
  </r>
  <r>
    <n v="149"/>
    <x v="0"/>
    <s v="PROYECTO DE INVERSIÓN"/>
    <x v="3"/>
    <s v="Gobierno Regional"/>
    <s v="AMAZONAS"/>
    <s v="UTCUBAMBA"/>
    <s v="CUMBA"/>
    <x v="4"/>
    <n v="2568209"/>
    <n v="2568209"/>
    <x v="148"/>
    <x v="5"/>
    <s v="INFRAESTRUCTURA DE RIEGO"/>
    <n v="6405814.0999999996"/>
    <x v="2"/>
    <n v="385633076"/>
    <s v="Expediente Técnico. _x000a_Ejecución física. _x000a_Supervisión."/>
  </r>
  <r>
    <n v="150"/>
    <x v="1"/>
    <s v="PROYECTO DE INVERSIÓN"/>
    <x v="2"/>
    <s v="Gobierno Regional"/>
    <s v="HUANUCO"/>
    <s v="PACHITEA"/>
    <s v="UMARI"/>
    <x v="9"/>
    <n v="2569404"/>
    <n v="2569404"/>
    <x v="149"/>
    <x v="6"/>
    <s v="EDUCACIÓN BÁSICA"/>
    <n v="2835969.5"/>
    <x v="4"/>
    <n v="842165626"/>
    <s v="Expediente Técnico. _x000a_Ejecución física."/>
  </r>
  <r>
    <n v="151"/>
    <x v="0"/>
    <s v="PROYECTO DE INVERSIÓN"/>
    <x v="1"/>
    <s v="Municipalidad Provincial"/>
    <s v="ANCASH"/>
    <s v="CARHUAZ"/>
    <s v="CARHUAZ"/>
    <x v="23"/>
    <n v="2570091"/>
    <n v="2570091"/>
    <x v="150"/>
    <x v="6"/>
    <s v="EDUCACIÓN PRIMARIA"/>
    <n v="5190591.5199999996"/>
    <x v="2"/>
    <n v="16329876"/>
    <s v="Ejecución Física. _x000a_Supervisión."/>
  </r>
  <r>
    <n v="152"/>
    <x v="0"/>
    <s v="PROYECTO DE INVERSIÓN"/>
    <x v="2"/>
    <s v="Gobierno Regional"/>
    <s v="SAN MARTIN"/>
    <s v="TOCACHE"/>
    <s v="SANTA LUCIA"/>
    <x v="10"/>
    <n v="2632885"/>
    <n v="2632885"/>
    <x v="151"/>
    <x v="6"/>
    <s v="EDUCACIÓN PRIMARIA"/>
    <n v="17643263.48"/>
    <x v="0"/>
    <n v="733732706"/>
    <s v="1. Expediente técnico_x000a_2. Ejecución de obra, bienes y servicios_x000a_3. Recepción y liquidación_x000a_4. Supervisión"/>
  </r>
  <r>
    <n v="153"/>
    <x v="0"/>
    <s v="PROYECTO DE INVERSIÓN"/>
    <x v="2"/>
    <s v="Gobierno Regional"/>
    <s v="CUSCO"/>
    <s v="ACOMAYO"/>
    <s v="ACOMAYO"/>
    <x v="15"/>
    <n v="2570533"/>
    <n v="2570533"/>
    <x v="152"/>
    <x v="0"/>
    <s v="ESTABLECIMIENTOS DE SALUD DEL  PRIMER NIVEL DE ATENCIÓN"/>
    <n v="56834760.530000001"/>
    <x v="0"/>
    <n v="1392618858"/>
    <s v="Expediente Técnico. _x000a_Ejecución física. _x000a_Supervisión."/>
  </r>
  <r>
    <n v="154"/>
    <x v="0"/>
    <s v="PROYECTO DE INVERSIÓN"/>
    <x v="2"/>
    <s v="Gobierno Regional"/>
    <s v="AYACUCHO"/>
    <s v="HUANTA"/>
    <s v="LURICOCHA"/>
    <x v="14"/>
    <n v="2571148"/>
    <n v="2571148"/>
    <x v="153"/>
    <x v="6"/>
    <s v="EDUCACION SECUNDARIA"/>
    <n v="24640285.219999999"/>
    <x v="0"/>
    <n v="598966083"/>
    <s v="Expediente Técnico. _x000a_Ejecución física. _x000a_Supervisión."/>
  </r>
  <r>
    <n v="155"/>
    <x v="0"/>
    <s v="PROYECTO DE INVERSIÓN"/>
    <x v="1"/>
    <s v="Gobierno Regional"/>
    <s v="SAN MARTIN"/>
    <s v="HUALLAGA"/>
    <s v="SAPOSOA"/>
    <x v="10"/>
    <n v="2571304"/>
    <n v="2571304"/>
    <x v="154"/>
    <x v="8"/>
    <s v="CARRETERAS DEPARTAMENTALES"/>
    <n v="48208699.100000001"/>
    <x v="0"/>
    <n v="733732706"/>
    <s v="Expediente Técnico. _x000a_Ejecución física. _x000a_Supervisión."/>
  </r>
  <r>
    <n v="156"/>
    <x v="0"/>
    <s v="PROYECTO DE INVERSIÓN"/>
    <x v="2"/>
    <s v="Gobierno Nacional"/>
    <s v="TACNA"/>
    <s v="TACNA"/>
    <s v="SAMA"/>
    <x v="3"/>
    <n v="2571722"/>
    <n v="2571722"/>
    <x v="155"/>
    <x v="7"/>
    <s v="CENTRO ACUÍCOLA"/>
    <n v="46383837.270000003"/>
    <x v="0"/>
    <s v="NO CORRESPONDE"/>
    <s v="Expediente Técnico. _x000a_Ejecución física."/>
  </r>
  <r>
    <n v="157"/>
    <x v="0"/>
    <s v="PROYECTO DE INVERSIÓN"/>
    <x v="2"/>
    <s v="Gobierno Nacional"/>
    <s v="ANCASH"/>
    <s v="HUARI"/>
    <s v="UCO"/>
    <x v="13"/>
    <n v="2572064"/>
    <n v="2572064"/>
    <x v="156"/>
    <x v="11"/>
    <s v="COMISARÍAS"/>
    <n v="4905234.5999999996"/>
    <x v="2"/>
    <s v="NO CORRESPONDE"/>
    <s v="Expediente Técnico. _x000a_Ejecución física."/>
  </r>
  <r>
    <n v="158"/>
    <x v="0"/>
    <s v="PROYECTO DE INVERSIÓN"/>
    <x v="2"/>
    <s v="Gobierno Regional"/>
    <s v="LAMBAYEQUE"/>
    <s v="CHICLAYO"/>
    <s v="ETEN"/>
    <x v="21"/>
    <n v="2572274"/>
    <n v="2572274"/>
    <x v="157"/>
    <x v="8"/>
    <s v="CARRETERAS DEPARTAMENTALES"/>
    <n v="36991635.740000002"/>
    <x v="0"/>
    <n v="749721925"/>
    <s v="Expediente Técnico. _x000a_Ejecución física. _x000a_Supervisión."/>
  </r>
  <r>
    <n v="159"/>
    <x v="0"/>
    <s v="PROYECTO DE INVERSIÓN"/>
    <x v="3"/>
    <s v="Gobierno Regional"/>
    <s v="UCAYALI"/>
    <s v="CORONEL PORTILLO"/>
    <s v="CALLERIA"/>
    <x v="8"/>
    <n v="2585896"/>
    <n v="2585896"/>
    <x v="158"/>
    <x v="6"/>
    <s v="EDUCACION"/>
    <n v="24821156.52"/>
    <x v="0"/>
    <n v="612803587"/>
    <s v="1._x0009_Expediente técnico_x000a_2._x0009_Ejecución de obra, bienes y servicios._x000a_3._x0009_Recepción y liquidación._x000a_4._x0009_Supervisión."/>
  </r>
  <r>
    <n v="160"/>
    <x v="0"/>
    <s v="PROYECTO DE INVERSIÓN"/>
    <x v="2"/>
    <s v="Gobierno Nacional"/>
    <s v="AREQUIPA"/>
    <s v="CARAVELI"/>
    <s v="CHALA"/>
    <x v="13"/>
    <n v="2589960"/>
    <n v="2589960"/>
    <x v="159"/>
    <x v="11"/>
    <s v="COMISARÍAS"/>
    <n v="12152167.84"/>
    <x v="0"/>
    <s v="NO CORRESPONDE"/>
    <s v="Expediente Técnico. _x000a_Ejecución física."/>
  </r>
  <r>
    <n v="161"/>
    <x v="0"/>
    <s v="PROYECTO DE INVERSIÓN"/>
    <x v="3"/>
    <s v="Municipalidad Distrital"/>
    <s v="CUSCO"/>
    <s v="LA CONVENCION"/>
    <s v="QUELLOUNO"/>
    <x v="15"/>
    <n v="2609252"/>
    <n v="2609252"/>
    <x v="160"/>
    <x v="7"/>
    <s v="PLANEAMIENTO, GESTIÓN Y RESERVA DE CONTINGENCIA"/>
    <n v="19372779.035799999"/>
    <x v="0"/>
    <n v="227640216"/>
    <s v="Expediente Técnico. _x000a_Ejecución física. _x000a_Supervisión."/>
  </r>
  <r>
    <n v="162"/>
    <x v="0"/>
    <s v="PROYECTO DE INVERSIÓN"/>
    <x v="3"/>
    <s v="Gobierno Regional"/>
    <s v="SAN MARTIN"/>
    <s v="MARISCAL CACERES"/>
    <s v="JUANJUI"/>
    <x v="10"/>
    <n v="2628724"/>
    <n v="2628724"/>
    <x v="161"/>
    <x v="0"/>
    <s v="SALUD INDIVIDUAL"/>
    <n v="262598114.44999999"/>
    <x v="3"/>
    <n v="733732706"/>
    <s v="1. Expediente técnico_x000a_2. Ejecución de obra, bienes y servicios_x000a_3. Recepción y liquidación_x000a_4. Supervisión"/>
  </r>
  <r>
    <n v="163"/>
    <x v="0"/>
    <s v="PROYECTO DE INVERSIÓN"/>
    <x v="2"/>
    <s v="Gobierno Regional"/>
    <s v="LAMBAYEQUE"/>
    <s v="LAMBAYEQUE"/>
    <s v="LAMBAYEQUE"/>
    <x v="21"/>
    <n v="2610514"/>
    <n v="2610514"/>
    <x v="162"/>
    <x v="6"/>
    <s v="EDUCACIÓN SUPERIOR TECNOLÓGICA"/>
    <n v="10494194.460000001"/>
    <x v="0"/>
    <n v="749721925"/>
    <s v="Expediente Técnico. _x000a_Ejecución física. _x000a_Supervisión."/>
  </r>
  <r>
    <n v="164"/>
    <x v="0"/>
    <s v="PROYECTO DE INVERSIÓN"/>
    <x v="2"/>
    <s v="Municipalidad Provincial"/>
    <s v="ANCASH"/>
    <s v="CARHUAZ"/>
    <s v="CARHUAZ"/>
    <x v="23"/>
    <n v="2610993"/>
    <n v="2610993"/>
    <x v="163"/>
    <x v="13"/>
    <s v="INFRAESTRUCTURA CULTURAL PÚBLICA PARA LA PARTICIPACIÓN DE LA POBLACIÓN EN LAS INDUSTRIAS CULTURALES Y LAS ARTES"/>
    <n v="11989283.93"/>
    <x v="0"/>
    <n v="16329876"/>
    <s v="Expediente Técnico. _x000a_Ejecución física. _x000a_Supervisión."/>
  </r>
  <r>
    <n v="165"/>
    <x v="0"/>
    <s v="PROYECTO DE INVERSIÓN"/>
    <x v="2"/>
    <s v="Gobierno Nacional"/>
    <s v="ANCASH"/>
    <s v="HUARAZ"/>
    <s v="HUARAZ"/>
    <x v="18"/>
    <n v="2615519"/>
    <n v="2615519"/>
    <x v="164"/>
    <x v="7"/>
    <s v="SEDES PARA ATENCIÓN DE SERVICIOS REGISTRALES"/>
    <n v="45200000"/>
    <x v="0"/>
    <s v="NO CORRESPONDE"/>
    <s v="Ejecución física."/>
  </r>
  <r>
    <n v="166"/>
    <x v="0"/>
    <s v="IOARR"/>
    <x v="1"/>
    <s v="Gobierno Nacional"/>
    <s v="ANCASH"/>
    <s v="POMABAMBA"/>
    <s v="PAROBAMBA"/>
    <x v="26"/>
    <n v="2615695"/>
    <n v="2615695"/>
    <x v="165"/>
    <x v="0"/>
    <s v="ESTABLECIMIENTOS DE SALUD DEL  PRIMER NIVEL DE ATENCIÓN"/>
    <n v="97548997.439999998"/>
    <x v="0"/>
    <s v="NO CORRESPONDE"/>
    <s v="Ejecución De La Obra_x000a_Supervisión De La Obra_x000a_Liquidación De La Obra"/>
  </r>
  <r>
    <n v="167"/>
    <x v="0"/>
    <s v="IOARR"/>
    <x v="1"/>
    <s v="Gobierno Nacional"/>
    <s v="LA LIBERTAD"/>
    <s v="SANTIAGO DE CHUCO"/>
    <s v="SANTIAGO DE CHUCO"/>
    <x v="26"/>
    <n v="2615715"/>
    <n v="2615715"/>
    <x v="166"/>
    <x v="0"/>
    <s v="ESTABLECIMIENTOS DE SALUD HOSPITALARIOS"/>
    <n v="13413398.630000001"/>
    <x v="0"/>
    <s v="NO CORRESPONDE"/>
    <s v="Ejecución De La Obra_x000a_Supervisión De La Obra_x000a_Liquidación De La Obra"/>
  </r>
  <r>
    <n v="168"/>
    <x v="1"/>
    <s v="PROYECTO DE INVERSIÓN"/>
    <x v="2"/>
    <s v="Gobierno Regional"/>
    <s v="HUANUCO"/>
    <s v="AMBO"/>
    <s v="CONCHAMARCA"/>
    <x v="9"/>
    <n v="2615822"/>
    <n v="2615822"/>
    <x v="167"/>
    <x v="14"/>
    <s v="TURISMO"/>
    <n v="7367142.5800000001"/>
    <x v="2"/>
    <n v="842165626"/>
    <s v="Expediente Técnico. _x000a_Ejecución física."/>
  </r>
  <r>
    <n v="169"/>
    <x v="0"/>
    <s v="PROYECTO DE INVERSIÓN"/>
    <x v="3"/>
    <s v="Gobierno Regional"/>
    <s v="UCAYALI"/>
    <s v="CORONEL PORTILLO"/>
    <s v="CALLERIA"/>
    <x v="8"/>
    <n v="2617654"/>
    <n v="2617654"/>
    <x v="168"/>
    <x v="6"/>
    <s v="EDUCACION"/>
    <n v="22379395.609999999"/>
    <x v="0"/>
    <n v="612803587"/>
    <s v="1._x0009_Expediente técnico_x000a_2._x0009_Ejecución de obra, bienes y servicios._x000a_3._x0009_Recepción y liquidación._x000a_4._x0009_Supervisión. "/>
  </r>
  <r>
    <n v="170"/>
    <x v="0"/>
    <s v="PROYECTO DE INVERSIÓN"/>
    <x v="1"/>
    <s v="Gobierno Regional"/>
    <s v="UCAYALI"/>
    <s v="ATALAYA"/>
    <s v="YURUA"/>
    <x v="8"/>
    <n v="2618394"/>
    <n v="2618394"/>
    <x v="169"/>
    <x v="6"/>
    <s v="EDUCACION"/>
    <n v="19191985.48"/>
    <x v="0"/>
    <n v="612803587"/>
    <s v="1._x0009_Ejecución de obra, bienes y servicios._x000a_2._x0009_Recepción y liquidación._x000a_3._x0009_Supervisión."/>
  </r>
  <r>
    <n v="171"/>
    <x v="0"/>
    <s v="PROYECTO DE INVERSIÓN"/>
    <x v="3"/>
    <s v="Gobierno Regional"/>
    <s v="CUSCO"/>
    <s v="LA CONVENCION"/>
    <s v="QUELLOUNO"/>
    <x v="15"/>
    <n v="2619587"/>
    <n v="2619587"/>
    <x v="170"/>
    <x v="8"/>
    <s v="TRANSPORTE TERRESTRE"/>
    <n v="45884042.869999997"/>
    <x v="0"/>
    <n v="1392618858"/>
    <s v="Ejecución Física. _x000a_Supervisión."/>
  </r>
  <r>
    <n v="172"/>
    <x v="0"/>
    <s v="PROYECTO DE INVERSIÓN"/>
    <x v="1"/>
    <s v="Gobierno Regional"/>
    <s v="AYACUCHO"/>
    <s v="CANGALLO"/>
    <s v="LOS MOROCHUCOS"/>
    <x v="14"/>
    <n v="2621998"/>
    <n v="2621998"/>
    <x v="171"/>
    <x v="6"/>
    <s v="EDUCACIÓN SECUNDARIA PARA ATENCIÓN DE ESTUDIANTES DE ALTO DESEMPEÑO"/>
    <n v="99459489.439999998"/>
    <x v="0"/>
    <n v="598966083"/>
    <s v="Ejecución Física. _x000a_Supervisión."/>
  </r>
  <r>
    <n v="173"/>
    <x v="0"/>
    <s v="PROYECTO DE INVERSIÓN"/>
    <x v="2"/>
    <s v="Gobierno Regional"/>
    <s v="HUANCAVELICA"/>
    <s v="HUANCAVELICA"/>
    <s v="HUANCAVELICA"/>
    <x v="27"/>
    <n v="2622562"/>
    <n v="2622562"/>
    <x v="172"/>
    <x v="7"/>
    <s v="DESARROLLO INSTITUCIONAL"/>
    <n v="118828891.83"/>
    <x v="3"/>
    <n v="328907817"/>
    <s v="Expediente Técnico. _x000a_Ejecución física. _x000a_Supervisión."/>
  </r>
  <r>
    <n v="174"/>
    <x v="1"/>
    <s v="IOARR"/>
    <x v="2"/>
    <s v="Gobierno Regional"/>
    <s v="HUANUCO"/>
    <s v="HUANUCO"/>
    <s v="HUANUCO"/>
    <x v="9"/>
    <n v="2623368"/>
    <n v="2623368"/>
    <x v="173"/>
    <x v="11"/>
    <s v="ORDEN INTERNO"/>
    <n v="5388966"/>
    <x v="2"/>
    <n v="842165626"/>
    <s v="Expediente Técnico. _x000a_Ejecución física."/>
  </r>
  <r>
    <n v="175"/>
    <x v="0"/>
    <s v="PROYECTO DE INVERSIÓN"/>
    <x v="2"/>
    <s v="Gobierno Regional"/>
    <s v="SAN MARTIN"/>
    <s v="SAN MARTIN"/>
    <s v="LA BANDA DE SHILCAYO"/>
    <x v="10"/>
    <n v="2625926"/>
    <n v="2625926"/>
    <x v="174"/>
    <x v="6"/>
    <s v="EDUCACION SECUNDARIA"/>
    <n v="41044375.670000002"/>
    <x v="0"/>
    <n v="733732706"/>
    <s v="1. Ejecución de obra, bienes y servicios_x000a_2. Recepción y liquidación_x000a_3. Supervisión"/>
  </r>
  <r>
    <n v="176"/>
    <x v="0"/>
    <s v="PROYECTO DE INVERSIÓN"/>
    <x v="3"/>
    <s v="Gobierno Regional"/>
    <s v="UCAYALI"/>
    <s v="PADRE ABAD"/>
    <s v="PADRE ABAD"/>
    <x v="8"/>
    <n v="2626480"/>
    <n v="2626480"/>
    <x v="175"/>
    <x v="6"/>
    <s v="EDUCACION"/>
    <n v="10282796.49"/>
    <x v="0"/>
    <n v="612803587"/>
    <s v="1._x0009_Expediente técnico_x000a_2._x0009_Ejecución de obra, bienes y servicios._x000a_3._x0009_Recepción y liquidación._x000a_4._x0009_Supervisión."/>
  </r>
  <r>
    <n v="177"/>
    <x v="0"/>
    <s v="PROYECTO DE INVERSIÓN"/>
    <x v="2"/>
    <s v="Gobierno Nacional"/>
    <s v="PIURA"/>
    <s v="MORROPON"/>
    <s v="MORROPON"/>
    <x v="13"/>
    <n v="2626832"/>
    <n v="2626832"/>
    <x v="176"/>
    <x v="11"/>
    <s v="COMISARÍAS"/>
    <n v="12042018.92"/>
    <x v="0"/>
    <s v="NO CORRESPONDE"/>
    <s v="Expediente Técnico. _x000a_Ejecución física."/>
  </r>
  <r>
    <n v="178"/>
    <x v="0"/>
    <s v="PROYECTO DE INVERSIÓN"/>
    <x v="2"/>
    <s v="Gobierno Regional"/>
    <s v="LAMBAYEQUE"/>
    <s v="CHICLAYO"/>
    <s v="CHICLAYO"/>
    <x v="21"/>
    <n v="2626843"/>
    <n v="2626843"/>
    <x v="177"/>
    <x v="14"/>
    <s v="TURISMO"/>
    <n v="2432077.61"/>
    <x v="4"/>
    <n v="749721925"/>
    <s v="Expediente Técnico. _x000a_Ejecución física. _x000a_Supervisión."/>
  </r>
  <r>
    <n v="179"/>
    <x v="0"/>
    <s v="PROYECTO DE INVERSIÓN"/>
    <x v="2"/>
    <s v="Gobierno Regional"/>
    <s v="LAMBAYEQUE"/>
    <s v="CHICLAYO"/>
    <s v="OYOTUN"/>
    <x v="21"/>
    <n v="2626846"/>
    <n v="2626846"/>
    <x v="178"/>
    <x v="14"/>
    <s v="TURISMO"/>
    <n v="2455866.42"/>
    <x v="4"/>
    <n v="749721925"/>
    <s v="Expediente Técnico. _x000a_Ejecución física. _x000a_Supervisión."/>
  </r>
  <r>
    <n v="180"/>
    <x v="0"/>
    <s v="PROYECTO DE INVERSIÓN"/>
    <x v="2"/>
    <s v="Gobierno Nacional"/>
    <s v="CUSCO"/>
    <s v="CUSCO"/>
    <s v="SAN JERONIMO"/>
    <x v="13"/>
    <n v="2627238"/>
    <n v="2627238"/>
    <x v="179"/>
    <x v="11"/>
    <s v="COMISARÍAS"/>
    <n v="13105541.6"/>
    <x v="0"/>
    <s v="NO CORRESPONDE"/>
    <s v="Expediente Técnico. _x000a_Ejecución física."/>
  </r>
  <r>
    <n v="181"/>
    <x v="1"/>
    <s v="IOARR"/>
    <x v="1"/>
    <s v="Gobierno Regional"/>
    <s v="HUANUCO"/>
    <s v="DOS DE MAYO"/>
    <s v="RIPAN"/>
    <x v="9"/>
    <n v="2630276"/>
    <n v="2630276"/>
    <x v="180"/>
    <x v="6"/>
    <s v="EDUCACIÓN SUPERIOR"/>
    <n v="903518.1"/>
    <x v="1"/>
    <n v="842165626"/>
    <s v="Ejecución De La Obra_x000a_Supervisión De La Obra_x000a_Liquidación De La Obra"/>
  </r>
  <r>
    <n v="182"/>
    <x v="0"/>
    <s v="PROYECTO DE INVERSIÓN"/>
    <x v="2"/>
    <s v="Gobierno Regional"/>
    <s v="SAN MARTIN"/>
    <s v="RIOJA"/>
    <s v="ELIAS SOPLIN VARGAS"/>
    <x v="10"/>
    <n v="2625513"/>
    <n v="2625513"/>
    <x v="181"/>
    <x v="10"/>
    <s v="APOYO AL USO SOSTENIBLE DE LA BIODIVERSIDAD"/>
    <n v="23744996.16"/>
    <x v="0"/>
    <n v="733732706"/>
    <s v="1. Expediente técnico_x000a_2. Ejecución de obra, bienes y servicios_x000a_3. Recepción y liquidación_x000a_4. Supervisión"/>
  </r>
  <r>
    <n v="183"/>
    <x v="0"/>
    <s v="PROYECTO DE INVERSIÓN"/>
    <x v="3"/>
    <s v="Gobierno Regional"/>
    <s v="UCAYALI"/>
    <s v="CORONEL PORTILLO"/>
    <s v="CALLERIA"/>
    <x v="8"/>
    <n v="2635570"/>
    <n v="2635570"/>
    <x v="182"/>
    <x v="6"/>
    <s v="EDUCACION"/>
    <n v="37084296.799999997"/>
    <x v="0"/>
    <n v="612803587"/>
    <s v="1._x0009_Expediente técnico_x000a_2._x0009_Ejecución de obra, bienes y servicios._x000a_3._x0009_Recepción y liquidación._x000a_4._x0009_Supervisión."/>
  </r>
  <r>
    <n v="184"/>
    <x v="0"/>
    <s v="PROYECTO DE INVERSIÓN"/>
    <x v="3"/>
    <s v="Gobierno Regional"/>
    <s v="UCAYALI"/>
    <s v="PADRE ABAD"/>
    <s v="PADRE ABAD"/>
    <x v="8"/>
    <n v="2643607"/>
    <n v="2643607"/>
    <x v="183"/>
    <x v="6"/>
    <s v="EDUCACION"/>
    <n v="14554523.5"/>
    <x v="0"/>
    <n v="612803587"/>
    <s v="1._x0009_Expediente técnico_x000a_2._x0009_Ejecución de obra, bienes y servicios._x000a_3._x0009_Recepción y liquidación._x000a_4._x0009_Supervisión."/>
  </r>
  <r>
    <n v="185"/>
    <x v="3"/>
    <s v="PROYECTO DE INVERSIÓN"/>
    <x v="2"/>
    <s v="Municipalidad Distrital"/>
    <s v="CAJAMARCA"/>
    <s v="CAJAMARCA"/>
    <s v="ASUNCION"/>
    <x v="28"/>
    <n v="2646835"/>
    <n v="2646835"/>
    <x v="184"/>
    <x v="13"/>
    <s v="PRÁCTICA DEPORTIVA Y/O RECREATIVA"/>
    <n v="3062579.85"/>
    <x v="2"/>
    <n v="1300865"/>
    <s v="Elaboración de Expediente Técnico.                Ejecución Física de Obra.                                   Supervisión de Obra.                                          Liquidación de Obra."/>
  </r>
  <r>
    <n v="186"/>
    <x v="0"/>
    <s v="PROYECTO DE INVERSIÓN"/>
    <x v="2"/>
    <s v="Gobierno Nacional"/>
    <s v="CALLAO"/>
    <s v="CALLAO"/>
    <s v="CALLAO"/>
    <x v="6"/>
    <n v="2650682"/>
    <n v="2650682"/>
    <x v="185"/>
    <x v="16"/>
    <s v="DEFENSA NACIONAL"/>
    <n v="95427003.340000004"/>
    <x v="0"/>
    <s v="NO CORRESPONDE"/>
    <s v="Elaboración de Expediente Técnico.                Ejecución Física de Obra.                                   Supervisión de Obra.                                          Liquidación de Obra."/>
  </r>
  <r>
    <n v="187"/>
    <x v="0"/>
    <s v="PROYECTO DE INVERSIÓN"/>
    <x v="2"/>
    <s v="Gobierno Regional"/>
    <s v="SAN MARTIN"/>
    <s v="TOCACHE"/>
    <s v="TOCACHE"/>
    <x v="10"/>
    <n v="2609646"/>
    <n v="2609646"/>
    <x v="186"/>
    <x v="6"/>
    <s v="EDUCACION SECUNDARIA"/>
    <n v="42733158.140000001"/>
    <x v="0"/>
    <n v="733732706"/>
    <s v="1. Expediente técnico_x000a_2. Ejecución de obra, bienes y servicios_x000a_3. Recepción y liquidación_x000a_4. Supervisión"/>
  </r>
  <r>
    <n v="188"/>
    <x v="0"/>
    <s v="PROYECTO DE INVERSIÓN"/>
    <x v="3"/>
    <s v="Gobierno Regional"/>
    <s v="UCAYALI"/>
    <s v="CORONEL PORTILLO"/>
    <s v="YARINACOCHA"/>
    <x v="8"/>
    <n v="2653327"/>
    <n v="2653327"/>
    <x v="187"/>
    <x v="6"/>
    <s v="EDUCACION"/>
    <n v="6022256.1500000004"/>
    <x v="2"/>
    <n v="612803587"/>
    <s v="1._x0009_Expediente técnico_x000a_2._x0009_Ejecución de obra, bienes y servicios._x000a_3._x0009_Recepción y liquidación._x000a_4._x0009_Supervisión."/>
  </r>
  <r>
    <n v="189"/>
    <x v="0"/>
    <s v="PROYECTO DE INVERSIÓN"/>
    <x v="3"/>
    <s v="Gobierno Regional"/>
    <s v="UCAYALI"/>
    <s v="CORONEL PORTILLO"/>
    <s v="CALLERIA"/>
    <x v="8"/>
    <n v="2658329"/>
    <n v="2658329"/>
    <x v="188"/>
    <x v="6"/>
    <s v="EDUCACION"/>
    <n v="43268182.25"/>
    <x v="0"/>
    <n v="612803587"/>
    <s v="1._x0009_Expediente técnico_x000a_2._x0009_Ejecución de obra, bienes y servicios._x000a_3._x0009_Recepción y liquidación._x000a_4._x0009_Supervisión."/>
  </r>
  <r>
    <n v="190"/>
    <x v="0"/>
    <s v="PROYECTO DE INVERSIÓN"/>
    <x v="0"/>
    <s v="Gobierno Regional"/>
    <s v="SAN MARTIN"/>
    <s v="SAN MARTIN"/>
    <s v="LA BANDA DE SHILCAYO"/>
    <x v="10"/>
    <s v="IDEA"/>
    <s v="IDEA"/>
    <x v="189"/>
    <x v="6"/>
    <s v="EDUCACIÓN"/>
    <n v="24700000"/>
    <x v="0"/>
    <n v="733732706"/>
    <s v="Expediente Técnico. _x000a_Ejecución física. _x000a_Supervisión."/>
  </r>
  <r>
    <n v="191"/>
    <x v="0"/>
    <s v="PROYECTO DE INVERSIÓN"/>
    <x v="0"/>
    <s v="Gobierno Nacional"/>
    <s v="AREQUIPA"/>
    <s v="CARAVELI"/>
    <s v="ATICO"/>
    <x v="3"/>
    <s v="IDEA"/>
    <s v="IDEA"/>
    <x v="190"/>
    <x v="3"/>
    <s v="PESCA"/>
    <n v="35000000"/>
    <x v="0"/>
    <s v="NO CORRESPONDE"/>
    <s v="Elaboración de Estudio. _x000a_Expediente Técnico. _x000a_Ejecución física."/>
  </r>
  <r>
    <n v="192"/>
    <x v="0"/>
    <s v="PROYECTO DE INVERSIÓN"/>
    <x v="0"/>
    <s v="Gobierno Nacional"/>
    <s v="PIURA"/>
    <s v="PIURA"/>
    <s v="VEINTISEIS DE OCTUBRE"/>
    <x v="18"/>
    <s v="IDEA"/>
    <s v="IDEA"/>
    <x v="191"/>
    <x v="17"/>
    <s v="JUSTICIA"/>
    <n v="60000000"/>
    <x v="0"/>
    <s v="NO CORRESPONDE"/>
    <s v="Expediente Técnico. _x000a_Ejecución física."/>
  </r>
  <r>
    <n v="193"/>
    <x v="0"/>
    <s v="PROYECTO DE INVERSIÓN"/>
    <x v="0"/>
    <s v="Gobierno Nacional"/>
    <s v="ANCASH"/>
    <s v="RECUAY"/>
    <s v="RECUAY"/>
    <x v="18"/>
    <s v="IDEA"/>
    <s v="IDEA"/>
    <x v="192"/>
    <x v="17"/>
    <s v="JUSTICIA"/>
    <n v="5000000"/>
    <x v="2"/>
    <s v="NO CORRESPONDE"/>
    <s v="Pre inversion, Expediente Tecnico y Ejecucion Fisica"/>
  </r>
  <r>
    <n v="194"/>
    <x v="0"/>
    <s v="PROYECTO DE INVERSIÓN"/>
    <x v="0"/>
    <s v="Gobierno Nacional"/>
    <s v="LORETO"/>
    <s v="ALTO AMAZONAS"/>
    <s v="YURIMAGUAS"/>
    <x v="18"/>
    <s v="IDEA"/>
    <s v="IDEA"/>
    <x v="193"/>
    <x v="17"/>
    <s v="JUSTICIA"/>
    <n v="3000000"/>
    <x v="4"/>
    <s v="NO CORRESPONDE"/>
    <s v="Pre inversion, Expediente Tecnico y Ejecucion Fisica"/>
  </r>
  <r>
    <n v="195"/>
    <x v="0"/>
    <s v="PROYECTO DE INVERSIÓN"/>
    <x v="0"/>
    <s v="Gobierno Regional"/>
    <s v="AREQUIPA"/>
    <s v="AREQUIPA"/>
    <s v="AREQUIPA"/>
    <x v="0"/>
    <s v="IDEA"/>
    <s v="IDEA"/>
    <x v="194"/>
    <x v="0"/>
    <s v="SALUD"/>
    <n v="3700000"/>
    <x v="2"/>
    <n v="1003685498"/>
    <s v="Elaboración de Estudio. _x000a_Expediente Técnico. _x000a_Ejecución física."/>
  </r>
  <r>
    <n v="196"/>
    <x v="0"/>
    <s v="PROYECTO DE INVERSIÓN"/>
    <x v="0"/>
    <s v="Gobierno Regional"/>
    <s v="CUSCO"/>
    <s v="CUSCO"/>
    <s v="WANCHAQ"/>
    <x v="15"/>
    <s v="IDEA"/>
    <s v="IDEA"/>
    <x v="195"/>
    <x v="7"/>
    <s v="PLANEAMIENTO, GESTIÓN Y RESERVA DE CONTINGENCIA"/>
    <n v="412231950"/>
    <x v="3"/>
    <n v="1392618858"/>
    <s v="Expediente Técnico. _x000a_Ejecución física. _x000a_Supervisión."/>
  </r>
  <r>
    <n v="197"/>
    <x v="0"/>
    <s v="PROYECTO DE INVERSIÓN"/>
    <x v="0"/>
    <s v="Gobierno Regional"/>
    <s v="CUSCO"/>
    <s v="LA CONVENCION"/>
    <s v="ECHARATE"/>
    <x v="15"/>
    <s v="IDEA"/>
    <s v="IDEA"/>
    <x v="196"/>
    <x v="8"/>
    <s v="TRANSPORTE"/>
    <n v="550000000"/>
    <x v="3"/>
    <n v="1392618858"/>
    <s v="Expediente Técnico. _x000a_Ejecución física. _x000a_Supervisión."/>
  </r>
  <r>
    <n v="198"/>
    <x v="0"/>
    <s v="PROYECTO DE INVERSIÓN"/>
    <x v="0"/>
    <s v="Gobierno Regional"/>
    <s v="CUSCO"/>
    <s v="LA CONVENCION"/>
    <s v="ECHARATE"/>
    <x v="15"/>
    <s v="IDEA"/>
    <s v="IDEA"/>
    <x v="197"/>
    <x v="8"/>
    <s v="TRANSPORTE"/>
    <n v="30000000"/>
    <x v="3"/>
    <n v="1392618858"/>
    <s v="Elaboración de Estudio. _x000a_Expediente Técnico. _x000a_Ejecución física. _x000a_Supervisión."/>
  </r>
  <r>
    <n v="199"/>
    <x v="0"/>
    <s v="PROYECTO DE INVERSIÓN"/>
    <x v="0"/>
    <s v="Municipalidad Provincial"/>
    <s v="ANCASH"/>
    <s v="CASMA"/>
    <s v="CASMA"/>
    <x v="24"/>
    <s v="IDEA"/>
    <s v="IDEA"/>
    <x v="198"/>
    <x v="1"/>
    <s v="COMERCIO"/>
    <n v="5000000"/>
    <x v="0"/>
    <n v="49016203"/>
    <s v="Expediente Técnico. _x000a_Ejecución física. _x000a_Supervisión. _x000a_Operación y mantenimiento"/>
  </r>
  <r>
    <n v="200"/>
    <x v="0"/>
    <s v="PROYECTO DE INVERSIÓN"/>
    <x v="0"/>
    <s v="Municipalidad Provincial"/>
    <s v="CAJAMARCA"/>
    <s v="CAJAMARCA"/>
    <s v="CAJAMARCA"/>
    <x v="25"/>
    <s v="IDEA"/>
    <s v="IDEA"/>
    <x v="199"/>
    <x v="18"/>
    <s v="VIVIENDA Y DESARROLLO URBANO"/>
    <n v="15000000"/>
    <x v="0"/>
    <n v="14497780"/>
    <s v="Expediente Técnico. _x000a_Ejecución física. _x000a_Supervisión."/>
  </r>
  <r>
    <n v="201"/>
    <x v="0"/>
    <s v="PROYECTO DE INVERSIÓN"/>
    <x v="0"/>
    <s v="Municipalidad Distrital"/>
    <s v="ANCASH"/>
    <s v="HUARI"/>
    <s v="SAN MARCOS"/>
    <x v="29"/>
    <s v="IDEA"/>
    <s v="IDEA"/>
    <x v="200"/>
    <x v="7"/>
    <s v="PLANEAMIENTO, GESTIÓN Y RESERVA DE CONTINGENCIA"/>
    <n v="10000000"/>
    <x v="0"/>
    <n v="475489985"/>
    <s v="Expediente Técnico. _x000a_Ejecución física. _x000a_Supervisión."/>
  </r>
  <r>
    <n v="202"/>
    <x v="0"/>
    <s v="PROYECTO DE INVERSIÓN"/>
    <x v="0"/>
    <s v="Municipalidad Distrital"/>
    <s v="ANCASH"/>
    <s v="HUARI"/>
    <s v="SAN MARCOS"/>
    <x v="29"/>
    <s v="IDEA"/>
    <s v="IDEA"/>
    <x v="201"/>
    <x v="2"/>
    <s v="SANEAMIENTO"/>
    <n v="27000000"/>
    <x v="3"/>
    <n v="475489985"/>
    <s v="Expediente Técnico. _x000a_Ejecución física. _x000a_Supervisión."/>
  </r>
  <r>
    <n v="203"/>
    <x v="0"/>
    <s v="PROYECTO DE INVERSIÓN"/>
    <x v="0"/>
    <s v="Municipalidad Distrital"/>
    <s v="ANCASH"/>
    <s v="HUARI"/>
    <s v="SAN MARCOS"/>
    <x v="29"/>
    <s v="IDEA"/>
    <s v="IDEA"/>
    <x v="202"/>
    <x v="15"/>
    <s v="PROTECCIÓN SOCIAL"/>
    <n v="11766800"/>
    <x v="0"/>
    <n v="475489985"/>
    <s v="Expediente Técnico. _x000a_Ejecución física. _x000a_Supervisión."/>
  </r>
  <r>
    <n v="204"/>
    <x v="0"/>
    <s v="PROYECTO DE INVERSIÓN"/>
    <x v="0"/>
    <s v="Municipalidad Distrital"/>
    <s v="ANCASH"/>
    <s v="HUARI"/>
    <s v="SAN MARCOS"/>
    <x v="29"/>
    <s v="IDEA"/>
    <s v="IDEA"/>
    <x v="203"/>
    <x v="0"/>
    <s v="SALUD"/>
    <n v="6000000"/>
    <x v="3"/>
    <n v="475489985"/>
    <s v="Expediente Técnico. _x000a_Ejecución física. _x000a_Supervisión."/>
  </r>
  <r>
    <n v="205"/>
    <x v="0"/>
    <s v="PROYECTO DE INVERSIÓN"/>
    <x v="0"/>
    <s v="Municipalidad Distrital"/>
    <s v="ANCASH"/>
    <s v="HUARI"/>
    <s v="SAN MARCOS"/>
    <x v="29"/>
    <s v="IDEA"/>
    <s v="IDEA"/>
    <x v="204"/>
    <x v="6"/>
    <s v="EDUCACIÓN"/>
    <n v="15000000"/>
    <x v="2"/>
    <n v="475489985"/>
    <s v="Elaboración de Estudio. _x000a_Expediente Técnico. _x000a_Ejecución física. _x000a_Supervisión."/>
  </r>
  <r>
    <n v="206"/>
    <x v="0"/>
    <s v="PROYECTO DE INVERSIÓN"/>
    <x v="0"/>
    <s v="Municipalidad Provincial"/>
    <s v="ANCASH"/>
    <s v="HUAYLAS"/>
    <s v="CARAZ"/>
    <x v="1"/>
    <s v="IDEA"/>
    <s v="IDEA"/>
    <x v="205"/>
    <x v="2"/>
    <s v="SANEAMIENTO"/>
    <n v="6112943.8300000001"/>
    <x v="0"/>
    <n v="23841029"/>
    <s v="Expediente Técnico. _x000a_Ejecución física. _x000a_Supervisión."/>
  </r>
  <r>
    <n v="207"/>
    <x v="0"/>
    <s v="PROYECTO DE INVERSIÓN"/>
    <x v="0"/>
    <s v="Gobierno Regional"/>
    <s v="CUSCO"/>
    <s v="LA CONVENCION"/>
    <s v="VILLA VIRGEN"/>
    <x v="15"/>
    <s v="IDEA"/>
    <s v="IDEA"/>
    <x v="206"/>
    <x v="8"/>
    <s v="TRANSPORTE"/>
    <n v="80000000"/>
    <x v="2"/>
    <n v="1392618858"/>
    <s v="Elaboracion de Estudio de Preinversion, Expediente Tecnico y Ejecución Fisica"/>
  </r>
  <r>
    <n v="208"/>
    <x v="0"/>
    <s v="PROYECTO DE INVERSIÓN"/>
    <x v="0"/>
    <s v="Municipalidad Distrital"/>
    <s v="ANCASH"/>
    <s v="HUARAZ"/>
    <s v="INDEPENDENCIA"/>
    <x v="30"/>
    <s v="IDEA"/>
    <s v="IDEA"/>
    <x v="207"/>
    <x v="7"/>
    <s v="PLANEAMIENTO, GESTIÓN Y RESERVA DE CONTINGENCIA"/>
    <n v="58000000"/>
    <x v="0"/>
    <n v="62700171"/>
    <s v="Elaboracion de Estudio de Preinversion, Expediente Tecnico y Ejecución Fisica"/>
  </r>
  <r>
    <n v="209"/>
    <x v="0"/>
    <s v="PROYECTO DE INVERSIÓN"/>
    <x v="0"/>
    <s v="Municipalidad Distrital"/>
    <s v="ANCASH"/>
    <s v="HUARI"/>
    <s v="SAN MARCOS"/>
    <x v="29"/>
    <s v="IDEA"/>
    <s v="IDEA"/>
    <x v="208"/>
    <x v="15"/>
    <s v="PROTECCIÓN SOCIAL"/>
    <n v="8319000"/>
    <x v="0"/>
    <n v="475489985"/>
    <s v="Elaboracion de Estudio de Preinversion, Expediente Tecnico y Ejecución Fisica"/>
  </r>
  <r>
    <n v="210"/>
    <x v="0"/>
    <s v="PROYECTO DE INVERSIÓN"/>
    <x v="0"/>
    <s v="Municipalidad Distrital"/>
    <s v="ANCASH"/>
    <s v="HUARI"/>
    <s v="SAN MARCOS"/>
    <x v="29"/>
    <s v="IDEA"/>
    <s v="IDEA"/>
    <x v="209"/>
    <x v="8"/>
    <s v="TRANSPORTE"/>
    <n v="95000000"/>
    <x v="0"/>
    <n v="475489985"/>
    <s v="Elaboracion de Estudio de Preinversion, Expediente Tecnico y Ejecución Fisica"/>
  </r>
  <r>
    <n v="211"/>
    <x v="0"/>
    <s v="PROYECTO DE INVERSIÓN"/>
    <x v="0"/>
    <s v="Municipalidad Distrital"/>
    <s v="ANCASH"/>
    <s v="HUARI"/>
    <s v="SAN MARCOS"/>
    <x v="29"/>
    <s v="IDEA"/>
    <s v="IDEA"/>
    <x v="210"/>
    <x v="15"/>
    <s v="PROTECCIÓN SOCIAL"/>
    <n v="3698000"/>
    <x v="2"/>
    <n v="475489985"/>
    <s v="Elaboracion de Estudio de Preinversion, Expediente Tecnico y Ejecución Fisica"/>
  </r>
  <r>
    <n v="212"/>
    <x v="0"/>
    <s v="PROYECTO DE INVERSIÓN"/>
    <x v="0"/>
    <s v="Municipalidad Distrital"/>
    <s v="ANCASH"/>
    <s v="HUARI"/>
    <s v="SAN MARCOS"/>
    <x v="29"/>
    <s v="IDEA"/>
    <s v="IDEA"/>
    <x v="211"/>
    <x v="11"/>
    <s v="ORDEN PÚBLICO Y SEGURIDAD"/>
    <n v="5518880"/>
    <x v="0"/>
    <n v="475489985"/>
    <s v="Elaboracion de Estudio de Preinversion, Expediente Tecnico y Ejecución Fisica"/>
  </r>
  <r>
    <n v="213"/>
    <x v="0"/>
    <s v="PROYECTO DE INVERSIÓN"/>
    <x v="0"/>
    <s v="Gobierno Regional"/>
    <s v="SAN MARTIN"/>
    <s v="RIOJA"/>
    <s v="ELIAS SOPLIN VARGAS"/>
    <x v="10"/>
    <s v="IDEA"/>
    <s v="IDEA"/>
    <x v="212"/>
    <x v="11"/>
    <s v="ORDEN PÚBLICO Y SEGURIDAD"/>
    <n v="30000000"/>
    <x v="2"/>
    <n v="733732706"/>
    <s v="Actualización de Estudio. _x000a_Expediente Técnico. _x000a_Ejecución Física._x000a_Supervision"/>
  </r>
  <r>
    <n v="214"/>
    <x v="0"/>
    <s v="PROYECTO DE INVERSIÓN"/>
    <x v="0"/>
    <s v="Municipalidad Distrital"/>
    <s v="PIURA"/>
    <s v="PIURA"/>
    <s v="CATACAOS"/>
    <x v="31"/>
    <s v="IDEA"/>
    <s v="IDEA"/>
    <x v="213"/>
    <x v="13"/>
    <s v="CULTURA Y DEPORTE"/>
    <n v="13000000"/>
    <x v="0"/>
    <n v="11865089"/>
    <s v="Expediente Técnico. _x000a_Ejecución física. _x000a_Supervisión."/>
  </r>
  <r>
    <n v="215"/>
    <x v="0"/>
    <s v="PROYECTO DE INVERSIÓN"/>
    <x v="0"/>
    <s v="Gobierno Regional"/>
    <s v="SAN MARTIN"/>
    <s v="MOYOBAMBA"/>
    <s v="MOYOBAMBA"/>
    <x v="10"/>
    <s v="IDEA"/>
    <s v="IDEA"/>
    <x v="214"/>
    <x v="10"/>
    <s v="Ambiente"/>
    <n v="1530000"/>
    <x v="0"/>
    <n v="733732706"/>
    <s v="Expediente Técnico. _x000a_Ejecución física. _x000a_Supervisión."/>
  </r>
  <r>
    <n v="216"/>
    <x v="0"/>
    <s v="IOARR"/>
    <x v="2"/>
    <s v="Gobierno Regional"/>
    <s v="HUANUCO"/>
    <s v="HUANUCO"/>
    <s v="HUANUCO"/>
    <x v="9"/>
    <s v="IDEA"/>
    <s v="IDEA"/>
    <x v="215"/>
    <x v="0"/>
    <s v="SALUD"/>
    <n v="13257350"/>
    <x v="2"/>
    <n v="842165626"/>
    <s v="Elaboración de Estudio de Preinversión, Elaboración de ET, Ejecución de obra y financiamiento de la supervisión de ET y ejecución de obra."/>
  </r>
  <r>
    <n v="217"/>
    <x v="1"/>
    <s v="PROYECTO DE INVERSIÓN"/>
    <x v="2"/>
    <s v="Gobierno Nacional"/>
    <s v="LAMBAYEQUE"/>
    <s v="CHICLAYO"/>
    <s v="PIMENTEL"/>
    <x v="18"/>
    <n v="2456277"/>
    <n v="2456277"/>
    <x v="216"/>
    <x v="17"/>
    <s v="CENTROS JUVENILES SERVICIO DE ORIENTACIÓN AL ADOLESCENTE"/>
    <n v="26800000"/>
    <x v="0"/>
    <s v="NO CORRESPONDE"/>
    <s v="Elaboración de Estudio de Preinversión, Elaboración de ET, Ejecución de obra y financiamiento de la supervisión de ET y ejecución de obra."/>
  </r>
  <r>
    <n v="218"/>
    <x v="1"/>
    <s v="PROYECTO DE INVERSIÓN"/>
    <x v="1"/>
    <s v="Gobierno Nacional"/>
    <s v="LIMA"/>
    <s v="LIMA"/>
    <s v="RIMAC"/>
    <x v="6"/>
    <n v="2183937"/>
    <n v="2183937"/>
    <x v="217"/>
    <x v="6"/>
    <s v="EDUCACIÓN"/>
    <n v="175281260.31999999"/>
    <x v="2"/>
    <s v="NO CORRESPONDE"/>
    <s v="Elaboración de Estudio de Preinversión, Elaboración de ET, Ejecución de obra y financiamiento de la supervisión de ET y ejecución de obra."/>
  </r>
  <r>
    <n v="219"/>
    <x v="1"/>
    <s v="PROYECTO DE INVERSIÓN"/>
    <x v="1"/>
    <s v="Gobierno Regional"/>
    <s v="AREQUIPA"/>
    <s v="CAYLLOMA"/>
    <s v="MAJES"/>
    <x v="0"/>
    <n v="2512108"/>
    <n v="2512108"/>
    <x v="218"/>
    <x v="6"/>
    <s v="EDUCACION SECUNDARIA"/>
    <n v="100572282.98"/>
    <x v="2"/>
    <n v="1003685498"/>
    <s v="Elaboración de Estudio de Preinversión, Elaboración de ET, Ejecución de obra y financiamiento de la supervisión de ET y ejecución de obra."/>
  </r>
  <r>
    <n v="220"/>
    <x v="3"/>
    <s v="PROYECTO DE INVERSIÓN"/>
    <x v="2"/>
    <s v="Gobierno Regional"/>
    <s v="CUSCO"/>
    <s v="PAUCARTAMBO"/>
    <s v="KOSÑIPATA"/>
    <x v="15"/>
    <n v="2242568"/>
    <n v="2242568"/>
    <x v="219"/>
    <x v="6"/>
    <s v="EDUCACION SECUNDARIA"/>
    <n v="14097395.15"/>
    <x v="2"/>
    <n v="1392618858"/>
    <s v="Elaboración de Estudio de Preinversión, Elaboración de ET, Ejecución de obra y financiamiento de la supervisión de ET y ejecución de obra."/>
  </r>
  <r>
    <n v="221"/>
    <x v="1"/>
    <s v="PROYECTO DE INVERSIÓN"/>
    <x v="1"/>
    <s v="Gobierno Regional"/>
    <s v="CUSCO"/>
    <s v="ACOMAYO"/>
    <s v="RONDOCAN"/>
    <x v="15"/>
    <n v="2304801"/>
    <n v="2304801"/>
    <x v="220"/>
    <x v="2"/>
    <s v="SANEAMIENTO"/>
    <n v="14824160.5"/>
    <x v="0"/>
    <n v="1392618858"/>
    <s v="Elaboración de Estudio de Preinversión, Elaboración de ET, Ejecución de obra y financiamiento de la supervisión de ET y ejecución de obra."/>
  </r>
  <r>
    <n v="222"/>
    <x v="1"/>
    <s v="PROYECTO DE INVERSIÓN"/>
    <x v="2"/>
    <s v="Gobierno Regional"/>
    <s v="CALLAO"/>
    <s v="CALLAO"/>
    <s v="VENTANILLA"/>
    <x v="32"/>
    <n v="2548790"/>
    <n v="2548790"/>
    <x v="221"/>
    <x v="6"/>
    <s v="EDUCACIÓN PRIMARIA"/>
    <n v="9079000.1400000006"/>
    <x v="0"/>
    <n v="737376608"/>
    <s v="Elaboración de Estudio de Preinversión, Elaboración de ET, Ejecución de obra y financiamiento de la supervisión de ET y ejecución de obra."/>
  </r>
  <r>
    <n v="223"/>
    <x v="0"/>
    <s v="PROYECTO DE INVERSIÓN"/>
    <x v="2"/>
    <s v="Gobierno Regional"/>
    <s v="CALLAO"/>
    <s v="CALLAO"/>
    <s v="VENTANILLA"/>
    <x v="32"/>
    <n v="2548802"/>
    <n v="2548802"/>
    <x v="222"/>
    <x v="6"/>
    <s v="EDUCACIÓN PRIMARIA"/>
    <n v="7682128.8600000003"/>
    <x v="0"/>
    <n v="737376608"/>
    <s v="Expediente Técnico. _x000a_Ejecución física. _x000a_Supervisión."/>
  </r>
  <r>
    <n v="224"/>
    <x v="0"/>
    <s v="PROYECTO DE INVERSIÓN"/>
    <x v="2"/>
    <s v="Gobierno Regional"/>
    <s v="CALLAO"/>
    <s v="CALLAO"/>
    <s v="CALLAO"/>
    <x v="32"/>
    <n v="2548771"/>
    <n v="2548771"/>
    <x v="223"/>
    <x v="6"/>
    <s v="EDUCACIÓN PRIMARIA"/>
    <n v="6338526.1500000004"/>
    <x v="0"/>
    <n v="737376608"/>
    <s v="Elaboración de Expediente Técnico.                Ejecución Física de Obra.                                   Supervisión de Obra.                                          Liquidación de Obra."/>
  </r>
  <r>
    <n v="225"/>
    <x v="0"/>
    <s v="PROYECTO DE INVERSIÓN"/>
    <x v="2"/>
    <s v="Gobierno Regional"/>
    <s v="CALLAO"/>
    <s v="CALLAO"/>
    <s v="VENTANILLA"/>
    <x v="32"/>
    <n v="2549015"/>
    <n v="2549015"/>
    <x v="224"/>
    <x v="6"/>
    <s v="EDUCACIÓN PRIMARIA"/>
    <n v="5183673.13"/>
    <x v="4"/>
    <n v="737376608"/>
    <s v="1. Estudio de Preinversión_x000a_2. Expediente técnico_x000a_3. Ejecución de obra, bienes y servicios_x000a_4. Recepción y liquidación_x000a_5. Supervisión"/>
  </r>
  <r>
    <n v="226"/>
    <x v="1"/>
    <s v="PROYECTO DE INVERSIÓN"/>
    <x v="2"/>
    <s v="Gobierno Regional"/>
    <s v="CALLAO"/>
    <s v="CALLAO"/>
    <s v="CALLAO"/>
    <x v="32"/>
    <n v="2548770"/>
    <n v="2548770"/>
    <x v="225"/>
    <x v="6"/>
    <s v="EDUCACIÓN PRIMARIA"/>
    <n v="4225714.41"/>
    <x v="0"/>
    <n v="737376608"/>
    <s v="1. Expediente técnico_x000a_2. Ejecución de obra, bienes y servicios_x000a_3. Recepción y liquidación_x000a_4. Supervisión"/>
  </r>
  <r>
    <n v="227"/>
    <x v="1"/>
    <s v="PROYECTO DE INVERSIÓN"/>
    <x v="2"/>
    <s v="Gobierno Regional"/>
    <s v="CALLAO"/>
    <s v="CALLAO"/>
    <s v="VENTANILLA"/>
    <x v="32"/>
    <n v="2549020"/>
    <n v="2549020"/>
    <x v="226"/>
    <x v="6"/>
    <s v="EDUCACIÓN PRIMARIA"/>
    <n v="3864923.93"/>
    <x v="0"/>
    <n v="737376608"/>
    <s v="Expediente Técnico. _x000a_Ejecución física."/>
  </r>
  <r>
    <n v="228"/>
    <x v="1"/>
    <s v="PROYECTO DE INVERSIÓN"/>
    <x v="2"/>
    <s v="Gobierno Regional"/>
    <s v="CALLAO"/>
    <s v="CALLAO"/>
    <s v="CALLAO"/>
    <x v="32"/>
    <n v="2548774"/>
    <n v="2548774"/>
    <x v="227"/>
    <x v="6"/>
    <s v="EDUCACIÓN PRIMARIA"/>
    <n v="3797264.32"/>
    <x v="3"/>
    <n v="737376608"/>
    <s v="Expediente Técnico. _x000a_Ejecución física."/>
  </r>
  <r>
    <n v="229"/>
    <x v="3"/>
    <s v="PROYECTO DE INVERSIÓN"/>
    <x v="1"/>
    <s v="Municipalidad Provincial"/>
    <s v="CAJAMARCA"/>
    <s v="CAJAMARCA"/>
    <s v="CAJAMARCA"/>
    <x v="25"/>
    <n v="2520300"/>
    <n v="2520300"/>
    <x v="228"/>
    <x v="8"/>
    <s v="VIAS URBANAS"/>
    <n v="28053841"/>
    <x v="3"/>
    <n v="14497780"/>
    <s v="Ejecución Física. _x000a_Supervisión."/>
  </r>
  <r>
    <n v="230"/>
    <x v="1"/>
    <s v="PROYECTO DE INVERSIÓN"/>
    <x v="3"/>
    <s v="Universidad Pública"/>
    <s v="ICA"/>
    <s v="ICA"/>
    <s v="ICA"/>
    <x v="5"/>
    <s v="IDEA"/>
    <s v="IDEA"/>
    <x v="229"/>
    <x v="6"/>
    <s v="EDUCACIÓN"/>
    <n v="9021237"/>
    <x v="0"/>
    <n v="82962167"/>
    <s v="Expediente Técnico. _x000a_Ejecución física. _x000a_Supervisión."/>
  </r>
  <r>
    <n v="231"/>
    <x v="1"/>
    <s v="PROYECTO DE INVERSIÓN"/>
    <x v="3"/>
    <s v="Universidad Pública"/>
    <s v="ICA"/>
    <s v="ICA"/>
    <s v="ICA"/>
    <x v="5"/>
    <s v="IDEA"/>
    <s v="IDEA"/>
    <x v="230"/>
    <x v="6"/>
    <s v="EDUCACIÓN"/>
    <n v="5670249"/>
    <x v="0"/>
    <n v="82962167"/>
    <s v="Ejecución Física. _x000a_Supervisión."/>
  </r>
  <r>
    <n v="232"/>
    <x v="1"/>
    <s v="PROYECTO DE INVERSIÓN"/>
    <x v="2"/>
    <s v="Municipalidad Distrital"/>
    <s v="ANCASH"/>
    <s v="HUARI"/>
    <s v="PONTO"/>
    <x v="33"/>
    <n v="2498235"/>
    <n v="2498235"/>
    <x v="231"/>
    <x v="8"/>
    <s v="CARRETERAS VECINALES"/>
    <n v="8493202.8699999992"/>
    <x v="2"/>
    <n v="46607529"/>
    <s v="Expediente Técnico. _x000a_Ejecución física."/>
  </r>
  <r>
    <n v="233"/>
    <x v="1"/>
    <s v="PROYECTO DE INVERSIÓN"/>
    <x v="2"/>
    <s v="Municipalidad Distrital"/>
    <s v="ANCASH"/>
    <s v="HUARI"/>
    <s v="PONTO"/>
    <x v="33"/>
    <n v="2505604"/>
    <n v="2505604"/>
    <x v="232"/>
    <x v="6"/>
    <s v="EDUCACIÓN PRIMARIA"/>
    <n v="3426809.59"/>
    <x v="2"/>
    <n v="46607529"/>
    <s v="Expediente Técnico. _x000a_Ejecución física."/>
  </r>
  <r>
    <n v="234"/>
    <x v="1"/>
    <s v="PROYECTO DE INVERSIÓN"/>
    <x v="2"/>
    <s v="Municipalidad Distrital"/>
    <s v="ANCASH"/>
    <s v="HUARI"/>
    <s v="PONTO"/>
    <x v="33"/>
    <n v="2502700"/>
    <n v="2502700"/>
    <x v="233"/>
    <x v="5"/>
    <s v="INFRAESTRUCTURA DE RIEGO"/>
    <n v="18528064.34"/>
    <x v="2"/>
    <n v="46607529"/>
    <s v="Expediente Técnico. _x000a_Ejecución física."/>
  </r>
  <r>
    <n v="235"/>
    <x v="3"/>
    <s v="PROYECTO DE INVERSIÓN"/>
    <x v="2"/>
    <s v="Municipalidad Distrital"/>
    <s v="HUANUCO"/>
    <s v="PUERTO INCA"/>
    <s v="YUYAPICHIS"/>
    <x v="34"/>
    <n v="2595911"/>
    <n v="2595911"/>
    <x v="234"/>
    <x v="7"/>
    <s v="DESARROLLO INSTITUCIONAL"/>
    <n v="6729016.46"/>
    <x v="2"/>
    <n v="5289494"/>
    <s v="Expediente Técnico. _x000a_Ejecución física."/>
  </r>
  <r>
    <n v="236"/>
    <x v="1"/>
    <s v="IOARR"/>
    <x v="2"/>
    <s v="Municipalidad Distrital"/>
    <s v="PASCO"/>
    <s v="PASCO"/>
    <s v="VICCO"/>
    <x v="35"/>
    <n v="2575342"/>
    <n v="2575342"/>
    <x v="235"/>
    <x v="7"/>
    <s v="SEDES INSTITUCIONALES"/>
    <n v="714932.33"/>
    <x v="2"/>
    <n v="3347025"/>
    <s v="Expediente Técnico. _x000a_Ejecución física."/>
  </r>
  <r>
    <n v="237"/>
    <x v="1"/>
    <s v="IOARR"/>
    <x v="1"/>
    <s v="Universidad Pública"/>
    <s v="LA LIBERTAD"/>
    <s v="TRUJILLO"/>
    <s v="TRUJILLO"/>
    <x v="36"/>
    <n v="2601104"/>
    <n v="2601104"/>
    <x v="236"/>
    <x v="6"/>
    <s v="GESTIÓN INSTITUCIONAL EN EDUCACIÓN SUPERIOR UNIVERSITARIA"/>
    <n v="11628957.310000001"/>
    <x v="2"/>
    <n v="15733254"/>
    <s v="Expediente Técnico. _x000a_Ejecución física."/>
  </r>
  <r>
    <n v="238"/>
    <x v="2"/>
    <s v="PROYECTO DE INVERSIÓN"/>
    <x v="2"/>
    <s v="Gobierno Regional"/>
    <s v="LIMA"/>
    <s v="HUARAL"/>
    <s v="CHANCAY"/>
    <x v="16"/>
    <n v="2474194"/>
    <n v="2474194"/>
    <x v="237"/>
    <x v="6"/>
    <s v="EDUCACION SECUNDARIA"/>
    <n v="20655730.800000001"/>
    <x v="2"/>
    <n v="704728473"/>
    <s v="Expediente Técnico. _x000a_Ejecución física."/>
  </r>
  <r>
    <n v="239"/>
    <x v="1"/>
    <s v="PROYECTO DE INVERSIÓN"/>
    <x v="1"/>
    <s v="Gobierno Regional"/>
    <s v="AYACUCHO"/>
    <s v="PARINACOCHAS"/>
    <s v="CORACORA"/>
    <x v="14"/>
    <n v="2325809"/>
    <n v="2325809"/>
    <x v="238"/>
    <x v="6"/>
    <s v="EDUCACIÓN"/>
    <n v="11344384.27"/>
    <x v="0"/>
    <n v="598966083"/>
    <s v="Actualización de Estudio. _x000a_Expediente Técnico. _x000a_Ejecución Física._x000a_Supervision"/>
  </r>
  <r>
    <n v="240"/>
    <x v="1"/>
    <s v="PROYECTO DE INVERSIÓN"/>
    <x v="1"/>
    <s v="Gobierno Regional"/>
    <s v="CUSCO"/>
    <s v="ANTA"/>
    <s v="HUAROCONDO"/>
    <x v="15"/>
    <n v="2225753"/>
    <n v="2225753"/>
    <x v="239"/>
    <x v="6"/>
    <s v="EDUCACIÓN"/>
    <n v="7600982.0899999999"/>
    <x v="2"/>
    <n v="1392618858"/>
    <s v="Expediente Técnico. _x000a_Ejecución física."/>
  </r>
  <r>
    <n v="241"/>
    <x v="1"/>
    <s v="PROYECTO DE INVERSIÓN"/>
    <x v="2"/>
    <s v="Gobierno Regional"/>
    <s v="CUSCO"/>
    <s v="CUSCO"/>
    <s v="POROY"/>
    <x v="15"/>
    <n v="2473576"/>
    <n v="2473576"/>
    <x v="240"/>
    <x v="0"/>
    <s v="ESTABLECIMIENTOS DE SALUD DEL  PRIMER NIVEL DE ATENCIÓN"/>
    <n v="4479798.45"/>
    <x v="2"/>
    <n v="1392618858"/>
    <s v="Expediente Técnico. _x000a_Ejecución física."/>
  </r>
  <r>
    <n v="242"/>
    <x v="1"/>
    <s v="PROYECTO DE INVERSIÓN"/>
    <x v="1"/>
    <s v="Municipalidad Provincial"/>
    <s v="CUSCO"/>
    <s v="LA CONVENCION"/>
    <s v="SANTA ANA"/>
    <x v="37"/>
    <n v="2336683"/>
    <n v="2336683"/>
    <x v="241"/>
    <x v="6"/>
    <s v="EDUCACIÓN"/>
    <n v="13201812.77"/>
    <x v="2"/>
    <n v="142829265"/>
    <s v="Expediente Técnico. _x000a_Ejecución física. _x000a_Supervisión."/>
  </r>
  <r>
    <n v="243"/>
    <x v="1"/>
    <s v="PROYECTO DE INVERSIÓN"/>
    <x v="2"/>
    <s v="Municipalidad Distrital"/>
    <s v="ANCASH"/>
    <s v="HUARAZ"/>
    <s v="TARICA"/>
    <x v="38"/>
    <n v="2544732"/>
    <n v="2544732"/>
    <x v="242"/>
    <x v="8"/>
    <s v="VIAS URBANAS"/>
    <n v="6774802.7300000004"/>
    <x v="2"/>
    <n v="9544481"/>
    <s v="Expediente Técnico. _x000a_Ejecución física. _x000a_Supervisión."/>
  </r>
  <r>
    <n v="244"/>
    <x v="1"/>
    <s v="PROYECTO DE INVERSIÓN"/>
    <x v="1"/>
    <s v="Gobierno Regional"/>
    <s v="AMAZONAS"/>
    <s v="UTCUBAMBA"/>
    <s v="BAGUA GRANDE"/>
    <x v="4"/>
    <n v="2433305"/>
    <n v="2433305"/>
    <x v="243"/>
    <x v="6"/>
    <s v="EDUCACION SECUNDARIA"/>
    <n v="17986252.940000001"/>
    <x v="0"/>
    <n v="385633076"/>
    <s v="Expediente Técnico. _x000a_Ejecución física. _x000a_Supervisión."/>
  </r>
  <r>
    <n v="245"/>
    <x v="1"/>
    <s v="PROYECTO DE INVERSIÓN"/>
    <x v="1"/>
    <s v="Gobierno Regional"/>
    <s v="AMAZONAS"/>
    <s v="UTCUBAMBA"/>
    <s v="BAGUA GRANDE"/>
    <x v="4"/>
    <n v="2453600"/>
    <n v="2453600"/>
    <x v="244"/>
    <x v="6"/>
    <s v="EDUCACIÓN PRIMARIA"/>
    <n v="17240528.920000002"/>
    <x v="2"/>
    <n v="385633076"/>
    <s v="Expediente Técnico. _x000a_Ejecución física. _x000a_Supervisión."/>
  </r>
  <r>
    <n v="246"/>
    <x v="1"/>
    <s v="PROYECTO DE INVERSIÓN"/>
    <x v="1"/>
    <s v="Gobierno Regional"/>
    <s v="AMAZONAS"/>
    <s v="BAGUA"/>
    <s v="IMAZA"/>
    <x v="4"/>
    <n v="2276904"/>
    <n v="2276904"/>
    <x v="245"/>
    <x v="6"/>
    <s v="EDUCACIÓN"/>
    <n v="79020970.989999995"/>
    <x v="1"/>
    <n v="385633076"/>
    <s v="Expediente Técnico. _x000a_Ejecución física. _x000a_Supervisión."/>
  </r>
  <r>
    <n v="247"/>
    <x v="1"/>
    <s v="PROYECTO DE INVERSIÓN"/>
    <x v="1"/>
    <s v="Gobierno Regional"/>
    <s v="AMAZONAS"/>
    <s v="BAGUA"/>
    <s v="BAGUA"/>
    <x v="4"/>
    <n v="2473935"/>
    <n v="2473935"/>
    <x v="246"/>
    <x v="6"/>
    <s v="EDUCACIÓN PRIMARIA"/>
    <n v="68354226.890000001"/>
    <x v="0"/>
    <n v="385633076"/>
    <s v="Ejecución física."/>
  </r>
  <r>
    <n v="248"/>
    <x v="1"/>
    <s v="PROYECTO DE INVERSIÓN"/>
    <x v="2"/>
    <s v="Gobierno Regional"/>
    <s v="AMAZONAS"/>
    <s v="CHACHAPOYAS"/>
    <s v="CHACHAPOYAS"/>
    <x v="4"/>
    <n v="2427388"/>
    <n v="2427388"/>
    <x v="247"/>
    <x v="6"/>
    <s v="EDUCACION SECUNDARIA"/>
    <n v="38788407.619999997"/>
    <x v="0"/>
    <n v="385633076"/>
    <s v="Elaboración de Expediente Técnico.                Ejecución Física de Obra.                                   Supervisión de Obra.                                          Liquidación de Obra."/>
  </r>
  <r>
    <n v="249"/>
    <x v="0"/>
    <s v="PROYECTO DE INVERSIÓN"/>
    <x v="1"/>
    <s v="Gobierno Regional"/>
    <s v="AMAZONAS"/>
    <s v="UTCUBAMBA"/>
    <s v="BAGUA GRANDE"/>
    <x v="4"/>
    <n v="2599205"/>
    <n v="2599205"/>
    <x v="248"/>
    <x v="8"/>
    <s v="CARRETERAS DEPARTAMENTALES"/>
    <n v="5678277.5"/>
    <x v="0"/>
    <n v="385633076"/>
    <s v="Ejecución Física. _x000a_Supervisión."/>
  </r>
  <r>
    <n v="250"/>
    <x v="0"/>
    <s v="PROYECTO DE INVERSIÓN"/>
    <x v="3"/>
    <s v="Gobierno Regional"/>
    <s v="AMAZONAS"/>
    <s v="RODRIGUEZ DE MENDOZA"/>
    <s v="OMIA"/>
    <x v="4"/>
    <n v="2537565"/>
    <n v="2537565"/>
    <x v="249"/>
    <x v="8"/>
    <s v="CARRETERAS VECINALES"/>
    <n v="14300211.550000001"/>
    <x v="2"/>
    <n v="385633076"/>
    <s v="Expediente Técnico. _x000a_Ejecución física. _x000a_Supervisión."/>
  </r>
  <r>
    <n v="251"/>
    <x v="0"/>
    <s v="PROYECTO DE INVERSIÓN"/>
    <x v="3"/>
    <s v="Gobierno Regional"/>
    <s v="AMAZONAS"/>
    <s v="BAGUA"/>
    <s v="BAGUA"/>
    <x v="4"/>
    <n v="2519104"/>
    <n v="2519104"/>
    <x v="250"/>
    <x v="8"/>
    <s v="CARRETERAS VECINALES"/>
    <n v="7124106.8700000001"/>
    <x v="2"/>
    <n v="385633076"/>
    <s v="Expediente Técnico. _x000a_Ejecución física. _x000a_Supervisión."/>
  </r>
  <r>
    <n v="252"/>
    <x v="0"/>
    <s v="PROYECTO DE INVERSIÓN"/>
    <x v="3"/>
    <s v="Gobierno Regional"/>
    <s v="AMAZONAS"/>
    <s v="UTCUBAMBA"/>
    <s v="CAJARURO"/>
    <x v="4"/>
    <n v="2535816"/>
    <n v="2535816"/>
    <x v="251"/>
    <x v="8"/>
    <s v="CARRETERAS VECINALES"/>
    <n v="5325845.72"/>
    <x v="0"/>
    <n v="385633076"/>
    <s v="Expediente Técnico. _x000a_Ejecución física. _x000a_Supervisión."/>
  </r>
  <r>
    <n v="253"/>
    <x v="0"/>
    <s v="PROYECTO DE INVERSIÓN"/>
    <x v="1"/>
    <s v="Gobierno Regional"/>
    <s v="AMAZONAS"/>
    <s v="CONDORCANQUI"/>
    <s v="EL CENEPA"/>
    <x v="4"/>
    <n v="2526590"/>
    <n v="2526590"/>
    <x v="252"/>
    <x v="6"/>
    <s v="EDUCACION SECUNDARIA"/>
    <n v="12755645.18"/>
    <x v="2"/>
    <n v="385633076"/>
    <s v="Expediente Técnico. _x000a_Ejecución física. _x000a_Supervisión."/>
  </r>
  <r>
    <n v="254"/>
    <x v="0"/>
    <s v="IOARR"/>
    <x v="4"/>
    <s v="Gobierno Regional"/>
    <s v="AMAZONAS"/>
    <s v="CHACHAPOYAS"/>
    <s v="CHACHAPOYAS"/>
    <x v="4"/>
    <n v="2630224"/>
    <n v="2630224"/>
    <x v="253"/>
    <x v="0"/>
    <s v="ESTABLECIMIENTOS DE SALUD HOSPITALARIOS"/>
    <n v="8716699.5700000003"/>
    <x v="0"/>
    <n v="385633076"/>
    <s v="Ejecución Física. _x000a_Supervisión."/>
  </r>
  <r>
    <n v="255"/>
    <x v="0"/>
    <s v="PROYECTO DE INVERSIÓN"/>
    <x v="0"/>
    <s v="Gobierno Regional"/>
    <s v="AMAZONAS"/>
    <s v="UTCUBAMBA"/>
    <s v="JAMALCA"/>
    <x v="4"/>
    <s v="IDEA"/>
    <s v="IDEA"/>
    <x v="254"/>
    <x v="7"/>
    <s v="DEFENSAS RIBEREÑAS"/>
    <n v="35000000"/>
    <x v="0"/>
    <n v="385633076"/>
    <s v="Ejecución Física. _x000a_Supervisión."/>
  </r>
  <r>
    <n v="256"/>
    <x v="0"/>
    <s v="IOARR"/>
    <x v="4"/>
    <s v="Gobierno Regional"/>
    <s v="AMAZONAS"/>
    <s v="BAGUA"/>
    <s v="BAGUA"/>
    <x v="4"/>
    <n v="2666564"/>
    <n v="2666564"/>
    <x v="255"/>
    <x v="11"/>
    <s v="OPERACIONES POLICIALES"/>
    <n v="9200000"/>
    <x v="0"/>
    <n v="385633076"/>
    <s v="Ejecución Física. _x000a_Supervisión."/>
  </r>
  <r>
    <n v="257"/>
    <x v="1"/>
    <s v="PROYECTO DE INVERSIÓN"/>
    <x v="1"/>
    <s v="Gobierno Regional"/>
    <s v="AMAZONAS"/>
    <s v="UTCUBAMBA"/>
    <s v="EL MILAGRO"/>
    <x v="4"/>
    <n v="2307814"/>
    <n v="2307814"/>
    <x v="256"/>
    <x v="6"/>
    <s v="EDUCACIÓN PRIMARIA"/>
    <n v="9669355.9900000002"/>
    <x v="0"/>
    <n v="385633076"/>
    <s v="Ejecución Física. _x000a_Supervisión."/>
  </r>
  <r>
    <n v="258"/>
    <x v="1"/>
    <s v="PROYECTO DE INVERSIÓN"/>
    <x v="2"/>
    <s v="Gobierno Regional"/>
    <s v="LAMBAYEQUE"/>
    <s v="CHICLAYO"/>
    <s v="JOSE LEONARDO ORTIZ"/>
    <x v="21"/>
    <n v="2634890"/>
    <n v="2634890"/>
    <x v="257"/>
    <x v="8"/>
    <s v="CARRETERAS DEPARTAMENTALES"/>
    <n v="78834898.260000005"/>
    <x v="0"/>
    <n v="749721925"/>
    <s v="Expediente Técnico. _x000a_Ejecución física. _x000a_Supervisión."/>
  </r>
  <r>
    <n v="259"/>
    <x v="1"/>
    <s v="PROYECTO DE INVERSIÓN"/>
    <x v="2"/>
    <s v="Gobierno Regional"/>
    <s v="LAMBAYEQUE"/>
    <s v="CHICLAYO"/>
    <s v="CHICLAYO"/>
    <x v="21"/>
    <n v="2590177"/>
    <n v="2590177"/>
    <x v="258"/>
    <x v="0"/>
    <s v="ESTABLECIMIENTOS DE SALUD DEL  PRIMER NIVEL DE ATENCIÓN"/>
    <n v="23363772.640000001"/>
    <x v="2"/>
    <n v="749721925"/>
    <s v="Ejecución Física. _x000a_Supervisión."/>
  </r>
  <r>
    <n v="260"/>
    <x v="1"/>
    <s v="PROYECTO DE INVERSIÓN"/>
    <x v="2"/>
    <s v="Gobierno Regional"/>
    <s v="LAMBAYEQUE"/>
    <s v="LAMBAYEQUE"/>
    <s v="MOCHUMI"/>
    <x v="21"/>
    <n v="2609511"/>
    <n v="2609511"/>
    <x v="259"/>
    <x v="0"/>
    <s v="ESTABLECIMIENTOS DE SALUD DEL  PRIMER NIVEL DE ATENCIÓN"/>
    <n v="21380639.32"/>
    <x v="0"/>
    <n v="749721925"/>
    <s v="Expediente Técnico. _x000a_Ejecución física. _x000a_Supervisión."/>
  </r>
  <r>
    <n v="261"/>
    <x v="1"/>
    <s v="PROYECTO DE INVERSIÓN"/>
    <x v="2"/>
    <s v="Gobierno Regional"/>
    <s v="LAMBAYEQUE"/>
    <s v="CHICLAYO"/>
    <s v="JOSE LEONARDO ORTIZ"/>
    <x v="21"/>
    <n v="2637505"/>
    <n v="2637505"/>
    <x v="260"/>
    <x v="8"/>
    <s v="VIAS URBANAS"/>
    <n v="20474898.789999999"/>
    <x v="2"/>
    <n v="749721925"/>
    <s v="Expediente Técnico. _x000a_Ejecución física. _x000a_Supervisión."/>
  </r>
  <r>
    <n v="262"/>
    <x v="1"/>
    <s v="PROYECTO DE INVERSIÓN"/>
    <x v="2"/>
    <s v="Gobierno Regional"/>
    <s v="LAMBAYEQUE"/>
    <s v="CHICLAYO"/>
    <s v="CHICLAYO"/>
    <x v="21"/>
    <n v="2643986"/>
    <n v="2643986"/>
    <x v="261"/>
    <x v="6"/>
    <s v="EDUCACION SECUNDARIA"/>
    <n v="16939750.57"/>
    <x v="2"/>
    <n v="749721925"/>
    <s v="Expediente Técnico. _x000a_Ejecución física. _x000a_Supervisión."/>
  </r>
  <r>
    <n v="263"/>
    <x v="1"/>
    <s v="PROYECTO DE INVERSIÓN"/>
    <x v="2"/>
    <s v="Gobierno Regional"/>
    <s v="LAMBAYEQUE"/>
    <s v="CHICLAYO"/>
    <s v="CHONGOYAPE"/>
    <x v="21"/>
    <n v="2569640"/>
    <n v="2569640"/>
    <x v="262"/>
    <x v="5"/>
    <s v="INFRAESTRUCTURA DE RIEGO"/>
    <n v="56660672.520000003"/>
    <x v="0"/>
    <n v="749721925"/>
    <s v="Ejecución Física. _x000a_Supervisión."/>
  </r>
  <r>
    <n v="264"/>
    <x v="1"/>
    <s v="PROYECTO DE INVERSIÓN"/>
    <x v="2"/>
    <s v="Gobierno Regional"/>
    <s v="LAMBAYEQUE"/>
    <s v="CHICLAYO"/>
    <s v="CHICLAYO"/>
    <x v="21"/>
    <n v="2649004"/>
    <n v="2649004"/>
    <x v="263"/>
    <x v="8"/>
    <s v="CARRETERAS DEPARTAMENTALES"/>
    <n v="20732088.670000002"/>
    <x v="2"/>
    <n v="749721925"/>
    <s v="Ejecución Física. _x000a_Supervisión."/>
  </r>
  <r>
    <n v="265"/>
    <x v="2"/>
    <s v="IOARR"/>
    <x v="2"/>
    <s v="Gobierno Nacional"/>
    <s v="LIMA"/>
    <s v="LIMA"/>
    <s v="JESUS MARIA"/>
    <x v="6"/>
    <n v="2606509"/>
    <n v="2606509"/>
    <x v="264"/>
    <x v="0"/>
    <s v="SALUD"/>
    <n v="8914475.4900000002"/>
    <x v="2"/>
    <s v="NO CORRESPONDE"/>
    <s v="Perfil.                                        Expediente Técnico. _x000a_Ejecución física. _x000a_Supervisión."/>
  </r>
  <r>
    <n v="266"/>
    <x v="1"/>
    <s v="PROYECTO DE INVERSIÓN"/>
    <x v="3"/>
    <s v="Gobierno Regional"/>
    <s v="LORETO"/>
    <s v="MAYNAS"/>
    <s v="IQUITOS"/>
    <x v="39"/>
    <n v="2615801"/>
    <n v="2615801"/>
    <x v="265"/>
    <x v="6"/>
    <s v="EDUCACIÓN PRIMARIA Y SECUNDARIA"/>
    <n v="11033450.25"/>
    <x v="2"/>
    <n v="960227901"/>
    <s v="Ejecución Física. _x000a_Supervisión."/>
  </r>
  <r>
    <n v="267"/>
    <x v="1"/>
    <s v="PROYECTO DE INVERSIÓN"/>
    <x v="2"/>
    <s v="Gobierno Regional"/>
    <s v="LORETO"/>
    <s v="MAYNAS"/>
    <s v="IQUITOS"/>
    <x v="39"/>
    <n v="2626597"/>
    <n v="2626597"/>
    <x v="266"/>
    <x v="6"/>
    <s v="EDUCACIÓN INICIAL"/>
    <n v="3329537.25"/>
    <x v="0"/>
    <n v="960227901"/>
    <s v="Expediente Técnico. _x000a_Ejecución física. _x000a_Supervisión."/>
  </r>
  <r>
    <n v="268"/>
    <x v="1"/>
    <s v="PROYECTO DE INVERSIÓN"/>
    <x v="2"/>
    <s v="Gobierno Regional"/>
    <s v="LORETO"/>
    <s v="MAYNAS"/>
    <s v="SAN JUAN BAUTISTA"/>
    <x v="39"/>
    <n v="2617828"/>
    <n v="2617828"/>
    <x v="267"/>
    <x v="6"/>
    <s v="EDUCACIÓN INICIAL"/>
    <n v="4983388.07"/>
    <x v="0"/>
    <n v="960227901"/>
    <s v="Expediente Técnico. _x000a_Ejecución física. _x000a_Supervisión."/>
  </r>
  <r>
    <n v="269"/>
    <x v="1"/>
    <s v="PROYECTO DE INVERSIÓN"/>
    <x v="2"/>
    <s v="Gobierno Regional"/>
    <s v="LORETO"/>
    <s v="MAYNAS"/>
    <s v="PUNCHANA"/>
    <x v="39"/>
    <n v="2533451"/>
    <n v="2533451"/>
    <x v="268"/>
    <x v="6"/>
    <s v="EDUCACIÓN BÁSICA"/>
    <n v="4659063.45"/>
    <x v="0"/>
    <n v="960227901"/>
    <s v="Expediente Técnico. _x000a_Ejecución física. _x000a_Supervisión."/>
  </r>
  <r>
    <n v="270"/>
    <x v="1"/>
    <s v="PROYECTO DE INVERSIÓN"/>
    <x v="2"/>
    <s v="Gobierno Regional"/>
    <s v="LORETO"/>
    <s v="MAYNAS"/>
    <s v="SAN JUAN BAUTISTA"/>
    <x v="39"/>
    <n v="2604969"/>
    <n v="2604969"/>
    <x v="269"/>
    <x v="6"/>
    <s v="EDUCACIÓN INICIAL"/>
    <n v="2300286.91"/>
    <x v="0"/>
    <n v="960227901"/>
    <s v="Expediente Técnico. _x000a_Ejecución física. _x000a_Supervisión."/>
  </r>
  <r>
    <n v="271"/>
    <x v="1"/>
    <s v="IOARR"/>
    <x v="3"/>
    <s v="Gobierno Regional"/>
    <s v="LORETO"/>
    <s v="MAYNAS"/>
    <s v="IQUITOS"/>
    <x v="39"/>
    <n v="2652192"/>
    <n v="2652192"/>
    <x v="270"/>
    <x v="11"/>
    <s v="GESTIÓN DE RIESGOS Y EMERGENCIAS"/>
    <n v="44120322.640000001"/>
    <x v="0"/>
    <n v="960227901"/>
    <s v="Expediente Técnico. _x000a_Ejecución física. _x000a_Supervisión."/>
  </r>
  <r>
    <n v="272"/>
    <x v="1"/>
    <s v="IOARR"/>
    <x v="2"/>
    <s v="Gobierno Regional"/>
    <s v="LORETO"/>
    <s v="MAYNAS"/>
    <s v="PUNCHANA"/>
    <x v="39"/>
    <n v="2649096"/>
    <n v="2649096"/>
    <x v="271"/>
    <x v="0"/>
    <s v="SALUD INDIVIDUAL"/>
    <n v="2941724.25"/>
    <x v="0"/>
    <n v="960227901"/>
    <s v="Expediente Técnico. _x000a_Ejecución física. _x000a_Supervisión."/>
  </r>
  <r>
    <n v="273"/>
    <x v="1"/>
    <s v="PROYECTO DE INVERSIÓN"/>
    <x v="3"/>
    <s v="Gobierno Regional"/>
    <s v="LORETO"/>
    <s v="MAYNAS"/>
    <s v="IQUITOS"/>
    <x v="39"/>
    <n v="2463709"/>
    <n v="2463709"/>
    <x v="272"/>
    <x v="7"/>
    <s v="GESTIÓN"/>
    <n v="60930866.329999998"/>
    <x v="0"/>
    <n v="960227901"/>
    <s v="Expediente Técnico. _x000a_Ejecución física. _x000a_Supervisión."/>
  </r>
  <r>
    <n v="274"/>
    <x v="0"/>
    <s v="PROYECTO DE INVERSIÓN"/>
    <x v="2"/>
    <s v="Gobierno Regional"/>
    <s v="SAN MARTIN"/>
    <s v="TOCACHE"/>
    <s v="NUEVO PROGRESO"/>
    <x v="10"/>
    <n v="2572332"/>
    <n v="2572332"/>
    <x v="273"/>
    <x v="2"/>
    <s v="SANEAMIENTO RURAL"/>
    <n v="11445000"/>
    <x v="2"/>
    <n v="733732706"/>
    <s v="Ejecución De La Obra_x000a_Supervisión De La Obra_x000a_Liquidación De La Obra"/>
  </r>
  <r>
    <n v="275"/>
    <x v="0"/>
    <s v="PROYECTO DE INVERSIÓN"/>
    <x v="0"/>
    <s v="Gobierno Regional"/>
    <s v="SAN MARTIN"/>
    <s v="LAMAS"/>
    <s v="BARRANQUITA"/>
    <x v="10"/>
    <s v="IDEA"/>
    <s v="IDEA"/>
    <x v="274"/>
    <x v="8"/>
    <s v="TRANSPORTE"/>
    <n v="70000000"/>
    <x v="0"/>
    <n v="733732706"/>
    <s v="Expediente Técnico. _x000a_Ejecución física. _x000a_Supervisión."/>
  </r>
  <r>
    <n v="276"/>
    <x v="0"/>
    <s v="PROYECTO DE INVERSIÓN"/>
    <x v="3"/>
    <s v="Gobierno Regional"/>
    <s v="SAN MARTIN"/>
    <s v="LAMAS"/>
    <s v="LAMAS"/>
    <x v="10"/>
    <n v="2570362"/>
    <n v="2570362"/>
    <x v="275"/>
    <x v="0"/>
    <s v="SALUD INDIVIDUAL"/>
    <n v="158528835.58000001"/>
    <x v="2"/>
    <n v="733732706"/>
    <s v="Expediente Técnico. _x000a_Ejecución física. _x000a_Supervisión."/>
  </r>
  <r>
    <n v="277"/>
    <x v="0"/>
    <s v="PROYECTO DE INVERSIÓN"/>
    <x v="1"/>
    <s v="Gobierno Regional"/>
    <s v="SAN MARTIN"/>
    <s v="RIOJA"/>
    <s v="NUEVA CAJAMARCA"/>
    <x v="10"/>
    <n v="2569489"/>
    <n v="2569489"/>
    <x v="276"/>
    <x v="0"/>
    <s v="SALUD INDIVIDUAL"/>
    <n v="224992914.71000001"/>
    <x v="2"/>
    <n v="733732706"/>
    <s v="Expediente Técnico. _x000a_Ejecución física. _x000a_Supervisión."/>
  </r>
  <r>
    <n v="278"/>
    <x v="0"/>
    <s v="PROYECTO DE INVERSIÓN"/>
    <x v="2"/>
    <s v="Gobierno Regional"/>
    <s v="SAN MARTIN"/>
    <s v="MARISCAL CACERES"/>
    <s v="CAMPANILLA"/>
    <x v="10"/>
    <n v="2565859"/>
    <n v="2565859"/>
    <x v="277"/>
    <x v="6"/>
    <s v="EDUCACION SECUNDARIA"/>
    <n v="30692660.52"/>
    <x v="2"/>
    <n v="733732706"/>
    <s v="Expediente Técnico. _x000a_Ejecución física. _x000a_Supervisión."/>
  </r>
  <r>
    <n v="279"/>
    <x v="0"/>
    <s v="PROYECTO DE INVERSIÓN"/>
    <x v="2"/>
    <s v="Gobierno Regional"/>
    <s v="SAN MARTIN"/>
    <s v="SAN MARTIN"/>
    <s v="SAUCE"/>
    <x v="10"/>
    <n v="2541831"/>
    <n v="2541831"/>
    <x v="278"/>
    <x v="10"/>
    <s v="APOYO AL USO SOSTENIBLE DE LA BIODIVERSIDAD"/>
    <n v="3850741.02"/>
    <x v="4"/>
    <n v="733732706"/>
    <s v="Expediente Técnico. _x000a_Ejecución física. _x000a_Supervisión."/>
  </r>
  <r>
    <n v="280"/>
    <x v="0"/>
    <s v="PROYECTO DE INVERSIÓN"/>
    <x v="2"/>
    <s v="Gobierno Regional"/>
    <s v="SAN MARTIN"/>
    <s v="MOYOBAMBA"/>
    <s v="SORITOR"/>
    <x v="10"/>
    <n v="2541810"/>
    <n v="2541810"/>
    <x v="279"/>
    <x v="10"/>
    <s v="APOYO AL USO SOSTENIBLE DE LA BIODIVERSIDAD"/>
    <n v="2083264.83"/>
    <x v="0"/>
    <n v="733732706"/>
    <s v="Expediente Técnico. _x000a_Ejecución física. _x000a_Supervisión."/>
  </r>
  <r>
    <n v="281"/>
    <x v="0"/>
    <s v="PROYECTO DE INVERSIÓN"/>
    <x v="2"/>
    <s v="Gobierno Regional"/>
    <s v="SAN MARTIN"/>
    <s v="SAN MARTIN"/>
    <s v="SAUCE"/>
    <x v="10"/>
    <n v="2540068"/>
    <n v="2540068"/>
    <x v="280"/>
    <x v="0"/>
    <s v="SALUD INDIVIDUAL"/>
    <n v="30092807.239999998"/>
    <x v="4"/>
    <n v="733732706"/>
    <s v="Expediente Técnico. _x000a_Ejecución física. _x000a_Supervisión."/>
  </r>
  <r>
    <n v="282"/>
    <x v="0"/>
    <s v="PROYECTO DE INVERSIÓN"/>
    <x v="0"/>
    <s v="Gobierno Regional"/>
    <s v="SAN MARTIN"/>
    <s v="RIOJA"/>
    <s v="NUEVA CAJAMARCA"/>
    <x v="10"/>
    <s v="IDEA"/>
    <s v="IDEA"/>
    <x v="281"/>
    <x v="8"/>
    <s v="TRANSPORTE"/>
    <n v="20000000"/>
    <x v="0"/>
    <n v="733732706"/>
    <s v="Expediente Técnico. _x000a_Ejecución física. _x000a_Supervisión."/>
  </r>
  <r>
    <n v="283"/>
    <x v="0"/>
    <s v="PROYECTO DE INVERSIÓN"/>
    <x v="0"/>
    <s v="Gobierno Regional"/>
    <s v="SAN MARTIN"/>
    <s v="EL DORADO"/>
    <s v="SAN JOSE DE SISA"/>
    <x v="10"/>
    <s v="IDEA"/>
    <s v="IDEA"/>
    <x v="282"/>
    <x v="8"/>
    <s v="TRANSPORTE"/>
    <n v="25400000"/>
    <x v="0"/>
    <n v="733732706"/>
    <s v="1. Expediente técnico_x000a_2. Ejecución de obra, bienes y servicios_x000a_3. Recepción y liquidación_x000a_4. Supervisión"/>
  </r>
  <r>
    <n v="284"/>
    <x v="1"/>
    <s v="PROYECTO DE INVERSIÓN"/>
    <x v="1"/>
    <s v="Universidad Pública"/>
    <s v="TUMBES"/>
    <s v="TUMBES"/>
    <s v="TUMBES"/>
    <x v="40"/>
    <n v="2569509"/>
    <n v="2569509"/>
    <x v="283"/>
    <x v="6"/>
    <s v="EDUCACIÓN SUPERIOR"/>
    <n v="5906380.4699999997"/>
    <x v="1"/>
    <n v="14358445"/>
    <s v="1. Estudio de Preinversión_x000a_2. Expediente técnico_x000a_3. Ejecución de obra, bienes y servicios_x000a_4. Recepción y liquidación_x000a_5. Supervisión"/>
  </r>
  <r>
    <n v="285"/>
    <x v="2"/>
    <s v="PROYECTO DE INVERSIÓN"/>
    <x v="2"/>
    <s v="Gobierno Nacional"/>
    <s v="PIURA"/>
    <s v="MORROPON"/>
    <s v="CHULUCANAS"/>
    <x v="41"/>
    <n v="2163278"/>
    <n v="2163278"/>
    <x v="284"/>
    <x v="6"/>
    <s v="INFRAESTRUCTURA EDUCATIVA"/>
    <n v="10103293"/>
    <x v="3"/>
    <s v="NO CORRESPONDE"/>
    <s v="1. Ejecución de obra, bienes y servicios_x000a_2. Recepción y liquidación_x000a_3. Supervisión"/>
  </r>
  <r>
    <n v="286"/>
    <x v="0"/>
    <s v="PROYECTO DE INVERSIÓN"/>
    <x v="2"/>
    <s v="Gobierno Nacional"/>
    <s v="LIMA"/>
    <s v="LIMA"/>
    <s v="PUENTE PIEDRA"/>
    <x v="41"/>
    <s v="IDEA"/>
    <s v="IDEA"/>
    <x v="285"/>
    <x v="6"/>
    <s v="INFRAESTRUCTURA EDUCATIVA"/>
    <n v="3260259.12"/>
    <x v="3"/>
    <s v="NO CORRESPONDE"/>
    <s v="1. Ejecución de obra, bienes y servicios_x000a_2. Recepción y liquidación_x000a_3. Supervisión"/>
  </r>
  <r>
    <n v="287"/>
    <x v="0"/>
    <s v="PROYECTO DE INVERSIÓN"/>
    <x v="2"/>
    <s v="Gobierno Nacional"/>
    <s v="LIMA"/>
    <s v="LIMA"/>
    <s v="CHORRILLOS"/>
    <x v="41"/>
    <s v="IDEA"/>
    <s v="IDEA"/>
    <x v="286"/>
    <x v="6"/>
    <s v="INFRAESTRUCTURA EDUCATIVA"/>
    <n v="41740345.289999999"/>
    <x v="0"/>
    <s v="NO CORRESPONDE"/>
    <s v="1. Ejecución de obra, bienes y servicios_x000a_2. Recepción y liquidación_x000a_3. Supervisión"/>
  </r>
  <r>
    <n v="288"/>
    <x v="0"/>
    <s v="PROYECTO DE INVERSIÓN"/>
    <x v="2"/>
    <s v="Gobierno Nacional"/>
    <s v="PASCO"/>
    <s v="PASCO"/>
    <s v="CHAUPIMARCA"/>
    <x v="41"/>
    <s v="2611449"/>
    <s v="2611449"/>
    <x v="287"/>
    <x v="6"/>
    <s v="INFRAESTRUCTURA EDUCATIVA"/>
    <n v="47521479.960000001"/>
    <x v="2"/>
    <s v="NO CORRESPONDE"/>
    <s v="1. Expediente técnico_x000a_2. Ejecución de obra, bienes y servicios_x000a_3. Recepción y liquidación_x000a_4. Supervisión"/>
  </r>
  <r>
    <n v="289"/>
    <x v="0"/>
    <s v="IOARR"/>
    <x v="0"/>
    <s v="Gobierno Nacional"/>
    <s v="PUNO"/>
    <s v="PUNO"/>
    <s v="PUNO"/>
    <x v="41"/>
    <s v="IDEA"/>
    <s v="IDEA"/>
    <x v="288"/>
    <x v="6"/>
    <s v="MOBILIARIO"/>
    <n v="885641"/>
    <x v="4"/>
    <s v="NO CORRESPONDE"/>
    <s v="1. Expediente técnico_x000a_2. Ejecución de obra, bienes y servicios_x000a_3. Recepción y liquidación_x000a_4. Supervisión"/>
  </r>
  <r>
    <n v="290"/>
    <x v="0"/>
    <s v="IOARR"/>
    <x v="0"/>
    <s v="Gobierno Nacional"/>
    <s v="LORETO"/>
    <s v="MAYNAS"/>
    <s v="IQUITOS"/>
    <x v="41"/>
    <s v="IDEA"/>
    <s v="IDEA"/>
    <x v="289"/>
    <x v="6"/>
    <s v="MOBILIARIO"/>
    <n v="901356"/>
    <x v="0"/>
    <s v="NO CORRESPONDE"/>
    <s v="1. Expediente técnico_x000a_2. Ejecución de obra, bienes y servicios_x000a_3. Recepción y liquidación_x000a_4. Supervisión"/>
  </r>
  <r>
    <n v="291"/>
    <x v="0"/>
    <s v="IOARR"/>
    <x v="0"/>
    <s v="Gobierno Nacional"/>
    <s v="HUANCAVELICA"/>
    <s v="HUANCAVELICA"/>
    <s v="HUANCAVELICA"/>
    <x v="41"/>
    <s v="IDEA"/>
    <s v="IDEA"/>
    <x v="290"/>
    <x v="6"/>
    <s v="MOBILIARIO"/>
    <n v="836754"/>
    <x v="1"/>
    <s v="NO CORRESPONDE"/>
    <s v="1. Estudio de Preinversión_x000a_2. Expediente técnico_x000a_3. Ejecución de obra, bienes y servicios_x000a_4. Recepción y liquidación_x000a_5. Supervisión"/>
  </r>
  <r>
    <n v="292"/>
    <x v="0"/>
    <s v="IOARR"/>
    <x v="0"/>
    <s v="Gobierno Nacional"/>
    <s v="AYACUCHO"/>
    <s v="LUCANAS"/>
    <s v="SANTA LUCIA"/>
    <x v="41"/>
    <s v="IDEA"/>
    <s v="IDEA"/>
    <x v="291"/>
    <x v="6"/>
    <s v="MOBILIARIO"/>
    <n v="924957"/>
    <x v="0"/>
    <s v="NO CORRESPONDE"/>
    <s v="1. Estudio de Preinversión_x000a_2. Expediente técnico_x000a_3. Ejecución de obra, bienes y servicios_x000a_4. Recepción y liquidación_x000a_5. Supervisión"/>
  </r>
  <r>
    <n v="293"/>
    <x v="0"/>
    <s v="IOARR"/>
    <x v="0"/>
    <s v="Gobierno Nacional"/>
    <s v="CUSCO"/>
    <s v="LA CONVENCION"/>
    <s v="ECHARATE"/>
    <x v="41"/>
    <s v="IDEA"/>
    <s v="IDEA"/>
    <x v="292"/>
    <x v="6"/>
    <s v="MOBILIARIO Y EQUIPAMIENTO"/>
    <n v="4270641"/>
    <x v="2"/>
    <s v="NO CORRESPONDE"/>
    <s v="Ejecución física_x000a_Supervisión_x000a_Liquidación"/>
  </r>
  <r>
    <n v="294"/>
    <x v="2"/>
    <s v="PROYECTO DE INVERSIÓN"/>
    <x v="2"/>
    <s v="Gobierno Nacional"/>
    <s v="LAMBAYEQUE"/>
    <s v="CHICLAYO"/>
    <s v="ETEN"/>
    <x v="41"/>
    <n v="2319179"/>
    <n v="2319179"/>
    <x v="293"/>
    <x v="6"/>
    <s v="INFRAESTRUCTURA EDUCATIVA"/>
    <n v="103493637.94"/>
    <x v="0"/>
    <s v="NO CORRESPONDE"/>
    <s v="Ejecución física."/>
  </r>
  <r>
    <n v="295"/>
    <x v="2"/>
    <s v="PROYECTO DE INVERSIÓN"/>
    <x v="2"/>
    <s v="Gobierno Nacional"/>
    <s v="LIMA"/>
    <s v="LIMA"/>
    <s v="ATE"/>
    <x v="41"/>
    <n v="2233964"/>
    <n v="2233964"/>
    <x v="294"/>
    <x v="6"/>
    <s v="INFRAESTRUCTURA EDUCATIVA"/>
    <n v="25311966.120000001"/>
    <x v="2"/>
    <s v="NO CORRESPONDE"/>
    <s v="Expediente Técnico. _x000a_Ejecución física."/>
  </r>
  <r>
    <n v="296"/>
    <x v="0"/>
    <s v="PROYECTO DE INVERSIÓN"/>
    <x v="0"/>
    <s v="Municipalidad Distrital"/>
    <s v="CAJAMARCA"/>
    <s v="CAJAMARCA"/>
    <s v="MAGDALENA"/>
    <x v="42"/>
    <s v="IDEA"/>
    <s v="IDEA"/>
    <x v="295"/>
    <x v="2"/>
    <s v="SANEAMIENTO"/>
    <n v="2000000"/>
    <x v="0"/>
    <n v="1661535"/>
    <s v="Expediente Técnico. _x000a_Ejecución física."/>
  </r>
  <r>
    <n v="297"/>
    <x v="2"/>
    <s v="PROYECTO DE INVERSIÓN"/>
    <x v="2"/>
    <s v="Municipalidad Provincial"/>
    <s v="PUNO"/>
    <s v="SAN ROMAN"/>
    <s v="JULIACA"/>
    <x v="43"/>
    <n v="2568612"/>
    <n v="2568612"/>
    <x v="296"/>
    <x v="6"/>
    <s v="EDUCACION SECUNDARIA"/>
    <n v="28809361.219999999"/>
    <x v="0"/>
    <n v="18016853"/>
    <s v="Expediente Técnico. _x000a_Ejecución física."/>
  </r>
  <r>
    <n v="298"/>
    <x v="3"/>
    <s v="PROYECTO DE INVERSIÓN"/>
    <x v="2"/>
    <s v="Municipalidad Provincial"/>
    <s v="PUNO"/>
    <s v="SAN ROMAN"/>
    <s v="JULIACA"/>
    <x v="43"/>
    <n v="2651755"/>
    <n v="2651755"/>
    <x v="297"/>
    <x v="13"/>
    <s v="INFRAESTRUCTURA CULTURAL PÚBLICA PARA LA PARTICIPACIÓN DE LA POBLACIÓN EN LAS INDUSTRIAS CULTURALES Y LAS ARTES"/>
    <n v="9263712.7799999993"/>
    <x v="1"/>
    <n v="18016853"/>
    <s v="FORMULACIÓN, ELABORACIÓN DE EXPEDIENTE TÉCNICO Y EJECUCIÓN FÍSICA"/>
  </r>
  <r>
    <n v="299"/>
    <x v="3"/>
    <s v="PROYECTO DE INVERSIÓN"/>
    <x v="2"/>
    <s v="Municipalidad Provincial"/>
    <s v="PUNO"/>
    <s v="SAN ROMAN"/>
    <s v="JULIACA"/>
    <x v="43"/>
    <n v="2651748"/>
    <n v="2651748"/>
    <x v="298"/>
    <x v="8"/>
    <s v="VIAS URBANAS"/>
    <n v="4445310.24"/>
    <x v="1"/>
    <n v="18016853"/>
    <s v="FORMULACIÓN, ELABORACIÓN DE EXPEDIENTE TÉCNICO Y EJECUCIÓN FÍSICA"/>
  </r>
  <r>
    <n v="300"/>
    <x v="0"/>
    <s v="PROYECTO DE INVERSIÓN"/>
    <x v="1"/>
    <s v="Gobierno Nacional"/>
    <s v="LIMA"/>
    <s v="LIMA"/>
    <s v="MIRAFLORES"/>
    <x v="44"/>
    <n v="2293177"/>
    <n v="2293177"/>
    <x v="299"/>
    <x v="19"/>
    <s v="EDIFICACIONES PÚBLICAS"/>
    <n v="91626237.5"/>
    <x v="1"/>
    <s v="NO CORRESPONDE"/>
    <s v="FORMULACIÓN, ELABORACIÓN DE EXPEDIENTE TÉCNICO Y EJECUCIÓN FÍSICA"/>
  </r>
  <r>
    <n v="301"/>
    <x v="0"/>
    <s v="PROYECTO DE INVERSIÓN"/>
    <x v="1"/>
    <s v="Municipalidad Provincial"/>
    <s v="CAJAMARCA"/>
    <s v="CHOTA"/>
    <s v="CHOTA"/>
    <x v="45"/>
    <n v="2567379"/>
    <n v="2567379"/>
    <x v="300"/>
    <x v="6"/>
    <s v="EDUCACIÓN INICIAL"/>
    <n v="15047711.48"/>
    <x v="1"/>
    <n v="6949348"/>
    <s v="FORMULACIÓN, ELABORACIÓN DE EXPEDIENTE TÉCNICO Y EJECUCIÓN FÍSICA"/>
  </r>
  <r>
    <n v="302"/>
    <x v="0"/>
    <s v="PROYECTO DE INVERSIÓN"/>
    <x v="0"/>
    <s v="Municipalidad Distrital"/>
    <s v="CAJAMARCA"/>
    <s v="CELENDIN"/>
    <s v="CORTEGANA"/>
    <x v="46"/>
    <s v="IDEA"/>
    <s v="IDEA"/>
    <x v="301"/>
    <x v="13"/>
    <s v="PRÁCTICA DEPORTIVA Y/O RECREATIVA"/>
    <n v="500000"/>
    <x v="2"/>
    <n v="1779332"/>
    <s v="FORMULACIÓN, ELABORACIÓN DE EXPEDIENTE TÉCNICO Y EJECUCIÓN FÍSICA"/>
  </r>
  <r>
    <n v="303"/>
    <x v="0"/>
    <s v="PROYECTO DE INVERSIÓN"/>
    <x v="0"/>
    <s v="Municipalidad Distrital"/>
    <s v="CAJAMARCA"/>
    <s v="CELENDIN"/>
    <s v="CORTEGANA"/>
    <x v="46"/>
    <s v="IDEA"/>
    <s v="IDEA"/>
    <x v="302"/>
    <x v="13"/>
    <s v="PRÁCTICA DEPORTIVA Y/O RECREATIVA"/>
    <n v="500000"/>
    <x v="3"/>
    <n v="1779332"/>
    <s v="Expediente Técnico. _x000a_Ejecución física."/>
  </r>
  <r>
    <n v="304"/>
    <x v="0"/>
    <s v="IOARR"/>
    <x v="0"/>
    <s v="Municipalidad Distrital"/>
    <s v="CAJAMARCA"/>
    <s v="CELENDIN"/>
    <s v="CORTEGANA"/>
    <x v="46"/>
    <s v="IDEA"/>
    <s v="IDEA"/>
    <x v="303"/>
    <x v="7"/>
    <s v="DESARROLLO INSTITUCIONAL"/>
    <n v="2000000"/>
    <x v="0"/>
    <n v="1779332"/>
    <s v="Expediente Técnico. _x000a_Ejecución física."/>
  </r>
  <r>
    <n v="305"/>
    <x v="0"/>
    <s v="PROYECTO DE INVERSIÓN"/>
    <x v="0"/>
    <s v="Municipalidad Distrital"/>
    <s v="CAJAMARCA"/>
    <s v="CELENDIN"/>
    <s v="CORTEGANA"/>
    <x v="46"/>
    <s v="IDEA"/>
    <s v="IDEA"/>
    <x v="304"/>
    <x v="13"/>
    <s v="PRÁCTICA DEPORTIVA Y/O RECREATIVA"/>
    <n v="500000"/>
    <x v="4"/>
    <n v="1779332"/>
    <s v="Elaboración de Expediente Técnico. Ejecución Física."/>
  </r>
  <r>
    <n v="306"/>
    <x v="0"/>
    <s v="PROYECTO DE INVERSIÓN"/>
    <x v="2"/>
    <s v="Municipalidad Distrital"/>
    <s v="CUSCO"/>
    <s v="LA CONVENCION"/>
    <s v="PICHARI"/>
    <x v="47"/>
    <n v="2553017"/>
    <n v="2553017"/>
    <x v="305"/>
    <x v="6"/>
    <s v="EDUCACIÓN SECUNDARIA "/>
    <n v="9406899.4499999993"/>
    <x v="1"/>
    <n v="389197051"/>
    <s v="Ejecución Física."/>
  </r>
  <r>
    <n v="307"/>
    <x v="3"/>
    <s v="PROYECTO DE INVERSIÓN"/>
    <x v="2"/>
    <s v="Municipalidad Distrital"/>
    <s v="CUSCO"/>
    <s v="LA CONVENCION"/>
    <s v="PICHARI"/>
    <x v="47"/>
    <n v="2570483"/>
    <n v="2570483"/>
    <x v="306"/>
    <x v="8"/>
    <s v="VIAS URBANAS"/>
    <n v="3999566"/>
    <x v="2"/>
    <n v="389197051"/>
    <s v="Ejecución Física."/>
  </r>
  <r>
    <n v="308"/>
    <x v="3"/>
    <s v="PROYECTO DE INVERSIÓN"/>
    <x v="3"/>
    <s v="Municipalidad Distrital"/>
    <s v="CUSCO"/>
    <s v="LA CONVENCION"/>
    <s v="PICHARI"/>
    <x v="47"/>
    <n v="2656948"/>
    <n v="2656948"/>
    <x v="307"/>
    <x v="8"/>
    <s v="VIAS URBANAS"/>
    <n v="7980255.25"/>
    <x v="2"/>
    <n v="389197051"/>
    <s v="Ejecución Física."/>
  </r>
  <r>
    <n v="309"/>
    <x v="0"/>
    <s v="PROYECTO DE INVERSIÓN"/>
    <x v="0"/>
    <s v="Municipalidad Distrital"/>
    <s v="CUSCO"/>
    <s v="LA CONVENCION"/>
    <s v="PICHARI"/>
    <x v="47"/>
    <s v="IDEA"/>
    <s v="IDEA"/>
    <x v="308"/>
    <x v="8"/>
    <s v="VIAS URBANAS"/>
    <n v="7500000"/>
    <x v="2"/>
    <n v="389197051"/>
    <s v="Ejecución Física. Supervisión."/>
  </r>
  <r>
    <n v="310"/>
    <x v="0"/>
    <s v="PROYECTO DE INVERSIÓN"/>
    <x v="0"/>
    <s v="Municipalidad Distrital"/>
    <s v="CUSCO"/>
    <s v="LA CONVENCION"/>
    <s v="PICHARI"/>
    <x v="47"/>
    <s v="IDEA"/>
    <s v="IDEA"/>
    <x v="309"/>
    <x v="8"/>
    <s v="TERMINALES TERRESTRES"/>
    <n v="17091276.27"/>
    <x v="0"/>
    <n v="389197051"/>
    <s v="Ejecución Física. Supervisión."/>
  </r>
  <r>
    <n v="311"/>
    <x v="1"/>
    <s v="PROYECTO DE INVERSIÓN"/>
    <x v="1"/>
    <s v="Municipalidad Provincial"/>
    <s v="CAJAMARCA"/>
    <s v="CHOTA"/>
    <s v="CHOTA"/>
    <x v="45"/>
    <n v="2625940"/>
    <n v="2625940"/>
    <x v="310"/>
    <x v="8"/>
    <s v="VIAS URBANAS"/>
    <n v="6560610.2000000002"/>
    <x v="2"/>
    <n v="6949348"/>
    <s v="Ejecución Física. Supervisión."/>
  </r>
  <r>
    <n v="312"/>
    <x v="1"/>
    <s v="PROYECTO DE INVERSIÓN"/>
    <x v="3"/>
    <s v="Municipalidad Provincial"/>
    <s v="ANCASH"/>
    <s v="SANTA"/>
    <s v="CHIMBOTE"/>
    <x v="48"/>
    <n v="2641822"/>
    <n v="2641822"/>
    <x v="311"/>
    <x v="8"/>
    <s v="VIAS URBANAS"/>
    <n v="11173704.189999999"/>
    <x v="0"/>
    <m/>
    <s v="Elaboración de Expediente Técnico. Ejecución Física. Supervisión."/>
  </r>
  <r>
    <n v="313"/>
    <x v="1"/>
    <s v="PROYECTO DE INVERSIÓN"/>
    <x v="3"/>
    <s v="Municipalidad Provincial"/>
    <s v="ANCASH"/>
    <s v="SANTA"/>
    <s v="CHIMBOTE"/>
    <x v="48"/>
    <n v="2641714"/>
    <n v="2641714"/>
    <x v="312"/>
    <x v="8"/>
    <s v="VIAS URBANAS"/>
    <n v="10362260.380000001"/>
    <x v="0"/>
    <m/>
    <s v="Elaboración de Expediente Técnico. Ejecución Física. Supervisión."/>
  </r>
  <r>
    <n v="314"/>
    <x v="1"/>
    <s v="PROYECTO DE INVERSIÓN"/>
    <x v="3"/>
    <s v="Municipalidad Provincial"/>
    <s v="ANCASH"/>
    <s v="SANTA"/>
    <s v="CHIMBOTE"/>
    <x v="48"/>
    <n v="2524711"/>
    <n v="2524711"/>
    <x v="313"/>
    <x v="5"/>
    <s v="INOCUIDAD AGROPECUARIA"/>
    <n v="13512834.699999999"/>
    <x v="0"/>
    <m/>
    <s v="Elaboración de Expediente Técnico. Ejecución Física. Supervisión."/>
  </r>
  <r>
    <n v="315"/>
    <x v="1"/>
    <s v="PROYECTO DE INVERSIÓN"/>
    <x v="3"/>
    <s v="Municipalidad Provincial"/>
    <s v="ANCASH"/>
    <s v="SANTA"/>
    <s v="CHIMBOTE"/>
    <x v="48"/>
    <n v="2535343"/>
    <n v="2535343"/>
    <x v="314"/>
    <x v="8"/>
    <s v="VIAS URBANAS"/>
    <n v="10674352.960000001"/>
    <x v="0"/>
    <m/>
    <s v="Elaboración de Expediente Técnico. Ejecución Física. Supervisió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965F6BA-83D5-4A0C-B999-9E5CD5A64AAD}" name="TablaDinámica5" cacheId="1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63:C69" firstHeaderRow="0" firstDataRow="1" firstDataCol="1"/>
  <pivotFields count="18">
    <pivotField showAll="0"/>
    <pivotField showAll="0"/>
    <pivotField showAll="0"/>
    <pivotField axis="axisRow" showAll="0">
      <items count="8">
        <item x="4"/>
        <item x="1"/>
        <item m="1" x="5"/>
        <item x="2"/>
        <item x="0"/>
        <item x="3"/>
        <item m="1" x="6"/>
        <item t="default"/>
      </items>
    </pivotField>
    <pivotField showAll="0"/>
    <pivotField showAll="0"/>
    <pivotField showAll="0"/>
    <pivotField showAll="0"/>
    <pivotField showAll="0"/>
    <pivotField showAll="0"/>
    <pivotField showAll="0"/>
    <pivotField dataField="1" showAll="0"/>
    <pivotField showAll="0"/>
    <pivotField showAll="0"/>
    <pivotField dataField="1" numFmtId="164" showAll="0"/>
    <pivotField showAll="0"/>
    <pivotField showAll="0"/>
    <pivotField showAll="0"/>
  </pivotFields>
  <rowFields count="1">
    <field x="3"/>
  </rowFields>
  <rowItems count="6">
    <i>
      <x/>
    </i>
    <i>
      <x v="1"/>
    </i>
    <i>
      <x v="3"/>
    </i>
    <i>
      <x v="4"/>
    </i>
    <i>
      <x v="5"/>
    </i>
    <i t="grand">
      <x/>
    </i>
  </rowItems>
  <colFields count="1">
    <field x="-2"/>
  </colFields>
  <colItems count="2">
    <i>
      <x/>
    </i>
    <i i="1">
      <x v="1"/>
    </i>
  </colItems>
  <dataFields count="2">
    <dataField name="Cuenta de NOMBRE DEL PROYECTO" fld="11" subtotal="count" baseField="0" baseItem="0"/>
    <dataField name="Suma de MONTO DE INVERSIÓN REFERENCIAL" fld="14" baseField="0" baseItem="0"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3A9797F-9745-4D2E-A42D-3B0E653D9D84}" name="TablaDinámica4" cacheId="1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51:C56" firstHeaderRow="0" firstDataRow="1" firstDataCol="1"/>
  <pivotFields count="18">
    <pivotField showAll="0"/>
    <pivotField axis="axisRow" showAll="0">
      <items count="5">
        <item x="3"/>
        <item x="2"/>
        <item x="0"/>
        <item x="1"/>
        <item t="default"/>
      </items>
    </pivotField>
    <pivotField showAll="0"/>
    <pivotField showAll="0"/>
    <pivotField showAll="0"/>
    <pivotField showAll="0"/>
    <pivotField showAll="0"/>
    <pivotField showAll="0"/>
    <pivotField showAll="0"/>
    <pivotField showAll="0"/>
    <pivotField showAll="0"/>
    <pivotField dataField="1" showAll="0"/>
    <pivotField showAll="0"/>
    <pivotField showAll="0"/>
    <pivotField dataField="1" numFmtId="164" showAll="0"/>
    <pivotField showAll="0"/>
    <pivotField showAll="0"/>
    <pivotField showAll="0"/>
  </pivotFields>
  <rowFields count="1">
    <field x="1"/>
  </rowFields>
  <rowItems count="5">
    <i>
      <x/>
    </i>
    <i>
      <x v="1"/>
    </i>
    <i>
      <x v="2"/>
    </i>
    <i>
      <x v="3"/>
    </i>
    <i t="grand">
      <x/>
    </i>
  </rowItems>
  <colFields count="1">
    <field x="-2"/>
  </colFields>
  <colItems count="2">
    <i>
      <x/>
    </i>
    <i i="1">
      <x v="1"/>
    </i>
  </colItems>
  <dataFields count="2">
    <dataField name="Cuenta de NOMBRE DEL PROYECTO" fld="11" subtotal="count" baseField="0" baseItem="0"/>
    <dataField name="Suma de MONTO DE INVERSIÓN REFERENCIAL" fld="14" baseField="0" baseItem="0"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D2E201F-7E20-4A3C-B087-7C4A99AC7004}" name="TablaDinámica3" cacheId="1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7:B43" firstHeaderRow="1" firstDataRow="1" firstDataCol="1"/>
  <pivotFields count="18">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numFmtId="164" showAll="0"/>
    <pivotField axis="axisRow" showAll="0">
      <items count="6">
        <item x="1"/>
        <item x="3"/>
        <item x="0"/>
        <item x="4"/>
        <item x="2"/>
        <item t="default"/>
      </items>
    </pivotField>
    <pivotField showAll="0"/>
    <pivotField showAll="0"/>
  </pivotFields>
  <rowFields count="1">
    <field x="15"/>
  </rowFields>
  <rowItems count="6">
    <i>
      <x/>
    </i>
    <i>
      <x v="1"/>
    </i>
    <i>
      <x v="2"/>
    </i>
    <i>
      <x v="3"/>
    </i>
    <i>
      <x v="4"/>
    </i>
    <i t="grand">
      <x/>
    </i>
  </rowItems>
  <colItems count="1">
    <i/>
  </colItems>
  <dataFields count="1">
    <dataField name="Cuenta de NOMBRE DEL PROYECTO"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6CF2C1F-295C-429D-8C9A-73F81C28D1F2}" name="TablaDinámica1" cacheId="1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6:B27" firstHeaderRow="1" firstDataRow="1" firstDataCol="1"/>
  <pivotFields count="18">
    <pivotField showAll="0"/>
    <pivotField showAll="0"/>
    <pivotField showAll="0"/>
    <pivotField showAll="0"/>
    <pivotField showAll="0"/>
    <pivotField showAll="0"/>
    <pivotField showAll="0"/>
    <pivotField showAll="0"/>
    <pivotField showAll="0"/>
    <pivotField showAll="0"/>
    <pivotField showAll="0"/>
    <pivotField showAll="0"/>
    <pivotField axis="axisRow" showAll="0" sortType="descending">
      <items count="21">
        <item x="19"/>
        <item x="5"/>
        <item x="10"/>
        <item x="1"/>
        <item x="12"/>
        <item x="13"/>
        <item x="16"/>
        <item x="9"/>
        <item x="6"/>
        <item x="4"/>
        <item x="17"/>
        <item x="11"/>
        <item x="3"/>
        <item x="7"/>
        <item x="15"/>
        <item x="0"/>
        <item x="2"/>
        <item x="8"/>
        <item x="14"/>
        <item x="18"/>
        <item t="default"/>
      </items>
      <autoSortScope>
        <pivotArea dataOnly="0" outline="0" fieldPosition="0">
          <references count="1">
            <reference field="4294967294" count="1" selected="0">
              <x v="0"/>
            </reference>
          </references>
        </pivotArea>
      </autoSortScope>
    </pivotField>
    <pivotField showAll="0"/>
    <pivotField dataField="1" numFmtId="164" showAll="0"/>
    <pivotField showAll="0"/>
    <pivotField showAll="0"/>
    <pivotField showAll="0"/>
  </pivotFields>
  <rowFields count="1">
    <field x="12"/>
  </rowFields>
  <rowItems count="21">
    <i>
      <x v="17"/>
    </i>
    <i>
      <x v="8"/>
    </i>
    <i>
      <x v="15"/>
    </i>
    <i>
      <x v="13"/>
    </i>
    <i>
      <x v="16"/>
    </i>
    <i>
      <x v="1"/>
    </i>
    <i>
      <x v="12"/>
    </i>
    <i>
      <x v="11"/>
    </i>
    <i>
      <x v="6"/>
    </i>
    <i>
      <x v="10"/>
    </i>
    <i>
      <x/>
    </i>
    <i>
      <x v="2"/>
    </i>
    <i>
      <x v="4"/>
    </i>
    <i>
      <x v="5"/>
    </i>
    <i>
      <x v="14"/>
    </i>
    <i>
      <x v="3"/>
    </i>
    <i>
      <x v="18"/>
    </i>
    <i>
      <x v="9"/>
    </i>
    <i>
      <x v="19"/>
    </i>
    <i>
      <x v="7"/>
    </i>
    <i t="grand">
      <x/>
    </i>
  </rowItems>
  <colItems count="1">
    <i/>
  </colItems>
  <dataFields count="1">
    <dataField name="Suma de MONTO DE INVERSIÓN REFERENCIAL" fld="14" baseField="0" baseItem="0"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B49C993-D6EC-458C-81F4-975C7C55607E}" name="TablaDinámica6" cacheId="18"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5:D391" firstHeaderRow="1" firstDataRow="1" firstDataCol="3"/>
  <pivotFields count="18">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49">
        <item x="4"/>
        <item x="20"/>
        <item x="0"/>
        <item x="14"/>
        <item x="32"/>
        <item x="15"/>
        <item x="27"/>
        <item x="9"/>
        <item x="7"/>
        <item x="21"/>
        <item x="16"/>
        <item x="39"/>
        <item x="10"/>
        <item x="8"/>
        <item x="28"/>
        <item x="31"/>
        <item x="46"/>
        <item x="30"/>
        <item x="42"/>
        <item x="11"/>
        <item x="47"/>
        <item x="33"/>
        <item x="29"/>
        <item x="38"/>
        <item x="35"/>
        <item x="34"/>
        <item x="22"/>
        <item x="6"/>
        <item x="41"/>
        <item x="13"/>
        <item x="18"/>
        <item x="26"/>
        <item x="25"/>
        <item x="23"/>
        <item x="24"/>
        <item x="45"/>
        <item x="1"/>
        <item x="37"/>
        <item x="43"/>
        <item x="48"/>
        <item x="12"/>
        <item x="19"/>
        <item x="2"/>
        <item x="3"/>
        <item x="44"/>
        <item x="5"/>
        <item x="17"/>
        <item x="40"/>
        <item x="36"/>
      </items>
    </pivotField>
    <pivotField compact="0" outline="0" showAll="0" defaultSubtotal="0"/>
    <pivotField compact="0" outline="0" showAll="0" defaultSubtotal="0"/>
    <pivotField axis="axisRow" compact="0" outline="0" showAll="0" sortType="descending" defaultSubtotal="0">
      <items count="315">
        <item x="33"/>
        <item x="43"/>
        <item x="44"/>
        <item x="45"/>
        <item x="40"/>
        <item x="168"/>
        <item x="46"/>
        <item x="165"/>
        <item x="166"/>
        <item x="131"/>
        <item x="89"/>
        <item x="200"/>
        <item x="255"/>
        <item x="271"/>
        <item x="173"/>
        <item x="253"/>
        <item x="270"/>
        <item x="264"/>
        <item x="100"/>
        <item x="3"/>
        <item x="5"/>
        <item x="7"/>
        <item x="115"/>
        <item x="147"/>
        <item x="286"/>
        <item x="220"/>
        <item x="55"/>
        <item x="159"/>
        <item x="179"/>
        <item x="176"/>
        <item x="261"/>
        <item x="236"/>
        <item x="196"/>
        <item x="69"/>
        <item x="212"/>
        <item x="81"/>
        <item x="82"/>
        <item x="180"/>
        <item x="197"/>
        <item x="133"/>
        <item x="120"/>
        <item x="134"/>
        <item x="302"/>
        <item x="304"/>
        <item x="301"/>
        <item x="109"/>
        <item x="122"/>
        <item x="214"/>
        <item x="210"/>
        <item x="209"/>
        <item x="251"/>
        <item x="11"/>
        <item x="19"/>
        <item x="163"/>
        <item x="297"/>
        <item x="254"/>
        <item x="140"/>
        <item x="10"/>
        <item x="177"/>
        <item x="142"/>
        <item x="8"/>
        <item x="313"/>
        <item x="250"/>
        <item x="108"/>
        <item x="208"/>
        <item x="132"/>
        <item x="119"/>
        <item x="202"/>
        <item x="274"/>
        <item x="281"/>
        <item x="282"/>
        <item x="145"/>
        <item x="206"/>
        <item x="73"/>
        <item x="309"/>
        <item x="113"/>
        <item x="143"/>
        <item x="9"/>
        <item x="199"/>
        <item x="260"/>
        <item x="307"/>
        <item x="37"/>
        <item x="36"/>
        <item x="308"/>
        <item x="306"/>
        <item x="103"/>
        <item x="34"/>
        <item x="248"/>
        <item x="249"/>
        <item x="218"/>
        <item x="293"/>
        <item x="66"/>
        <item x="273"/>
        <item x="148"/>
        <item x="233"/>
        <item x="118"/>
        <item x="217"/>
        <item x="111"/>
        <item x="263"/>
        <item x="215"/>
        <item x="157"/>
        <item x="13"/>
        <item x="14"/>
        <item x="17"/>
        <item x="185"/>
        <item x="207"/>
        <item x="272"/>
        <item x="49"/>
        <item x="284"/>
        <item x="294"/>
        <item x="154"/>
        <item x="194"/>
        <item x="114"/>
        <item x="0"/>
        <item x="130"/>
        <item x="153"/>
        <item x="63"/>
        <item x="51"/>
        <item x="299"/>
        <item x="77"/>
        <item x="124"/>
        <item x="231"/>
        <item x="204"/>
        <item x="237"/>
        <item x="98"/>
        <item x="150"/>
        <item x="172"/>
        <item x="70"/>
        <item x="107"/>
        <item x="67"/>
        <item x="129"/>
        <item x="167"/>
        <item x="203"/>
        <item x="52"/>
        <item x="190"/>
        <item x="50"/>
        <item x="1"/>
        <item x="230"/>
        <item x="198"/>
        <item x="181"/>
        <item x="259"/>
        <item x="258"/>
        <item x="192"/>
        <item x="193"/>
        <item x="162"/>
        <item x="285"/>
        <item x="267"/>
        <item x="266"/>
        <item x="158"/>
        <item x="182"/>
        <item x="175"/>
        <item x="64"/>
        <item x="287"/>
        <item x="171"/>
        <item x="169"/>
        <item x="183"/>
        <item x="256"/>
        <item x="15"/>
        <item x="71"/>
        <item x="283"/>
        <item x="125"/>
        <item x="311"/>
        <item x="298"/>
        <item x="310"/>
        <item x="141"/>
        <item x="228"/>
        <item x="85"/>
        <item x="102"/>
        <item x="262"/>
        <item x="314"/>
        <item x="303"/>
        <item x="170"/>
        <item x="257"/>
        <item x="243"/>
        <item x="96"/>
        <item x="300"/>
        <item x="144"/>
        <item x="222"/>
        <item x="224"/>
        <item x="225"/>
        <item x="227"/>
        <item x="226"/>
        <item x="117"/>
        <item x="221"/>
        <item x="106"/>
        <item x="90"/>
        <item x="296"/>
        <item x="188"/>
        <item x="78"/>
        <item x="241"/>
        <item x="54"/>
        <item x="53"/>
        <item x="105"/>
        <item x="126"/>
        <item x="61"/>
        <item x="91"/>
        <item x="104"/>
        <item x="65"/>
        <item x="60"/>
        <item x="83"/>
        <item x="156"/>
        <item x="229"/>
        <item x="88"/>
        <item x="38"/>
        <item x="247"/>
        <item x="219"/>
        <item x="161"/>
        <item x="239"/>
        <item x="48"/>
        <item x="205"/>
        <item x="232"/>
        <item x="72"/>
        <item x="110"/>
        <item x="2"/>
        <item x="6"/>
        <item x="76"/>
        <item x="59"/>
        <item x="155"/>
        <item x="246"/>
        <item x="216"/>
        <item x="152"/>
        <item x="280"/>
        <item x="276"/>
        <item x="240"/>
        <item x="275"/>
        <item x="35"/>
        <item x="84"/>
        <item x="139"/>
        <item x="234"/>
        <item x="160"/>
        <item x="79"/>
        <item x="164"/>
        <item x="86"/>
        <item x="80"/>
        <item x="74"/>
        <item x="121"/>
        <item x="178"/>
        <item x="75"/>
        <item x="12"/>
        <item x="47"/>
        <item x="56"/>
        <item x="62"/>
        <item x="136"/>
        <item x="137"/>
        <item x="58"/>
        <item x="57"/>
        <item x="68"/>
        <item x="112"/>
        <item x="20"/>
        <item x="25"/>
        <item x="27"/>
        <item x="31"/>
        <item x="26"/>
        <item x="22"/>
        <item x="21"/>
        <item x="23"/>
        <item x="32"/>
        <item x="29"/>
        <item x="24"/>
        <item x="30"/>
        <item x="28"/>
        <item x="128"/>
        <item x="268"/>
        <item x="149"/>
        <item x="269"/>
        <item x="146"/>
        <item x="244"/>
        <item x="187"/>
        <item x="189"/>
        <item x="41"/>
        <item x="151"/>
        <item x="265"/>
        <item x="39"/>
        <item x="42"/>
        <item x="186"/>
        <item x="174"/>
        <item x="195"/>
        <item x="18"/>
        <item x="252"/>
        <item x="201"/>
        <item x="295"/>
        <item x="312"/>
        <item x="184"/>
        <item x="135"/>
        <item x="191"/>
        <item x="211"/>
        <item x="242"/>
        <item x="223"/>
        <item x="94"/>
        <item x="101"/>
        <item x="87"/>
        <item x="93"/>
        <item x="277"/>
        <item x="238"/>
        <item x="116"/>
        <item x="305"/>
        <item x="245"/>
        <item x="95"/>
        <item x="97"/>
        <item x="4"/>
        <item x="16"/>
        <item x="127"/>
        <item x="92"/>
        <item x="123"/>
        <item x="99"/>
        <item x="279"/>
        <item x="213"/>
        <item x="278"/>
        <item x="138"/>
        <item x="235"/>
        <item x="292"/>
        <item x="289"/>
        <item x="291"/>
        <item x="290"/>
        <item x="288"/>
      </items>
      <autoSortScope>
        <pivotArea dataOnly="0" outline="0" fieldPosition="0">
          <references count="1">
            <reference field="4294967294" count="1" selected="0">
              <x v="0"/>
            </reference>
          </references>
        </pivotArea>
      </autoSortScope>
    </pivotField>
    <pivotField axis="axisRow" compact="0" outline="0" showAll="0" defaultSubtotal="0">
      <items count="20">
        <item x="19"/>
        <item x="5"/>
        <item x="10"/>
        <item x="1"/>
        <item x="12"/>
        <item x="13"/>
        <item x="16"/>
        <item x="9"/>
        <item x="6"/>
        <item x="4"/>
        <item x="17"/>
        <item x="11"/>
        <item x="3"/>
        <item x="7"/>
        <item x="15"/>
        <item x="0"/>
        <item x="2"/>
        <item x="8"/>
        <item x="14"/>
        <item x="18"/>
      </items>
    </pivotField>
    <pivotField compact="0" outline="0" showAll="0" defaultSubtotal="0"/>
    <pivotField dataField="1" compact="0" numFmtId="164" outline="0" showAll="0" defaultSubtotal="0"/>
    <pivotField compact="0" outline="0" showAll="0" defaultSubtotal="0"/>
    <pivotField compact="0" outline="0" showAll="0" defaultSubtotal="0"/>
    <pivotField compact="0" outline="0" showAll="0" defaultSubtotal="0"/>
  </pivotFields>
  <rowFields count="3">
    <field x="11"/>
    <field x="8"/>
    <field x="12"/>
  </rowFields>
  <rowItems count="316">
    <i>
      <x v="32"/>
      <x v="5"/>
      <x v="17"/>
    </i>
    <i>
      <x v="276"/>
      <x v="5"/>
      <x v="13"/>
    </i>
    <i>
      <x v="225"/>
      <x v="7"/>
      <x v="17"/>
    </i>
    <i>
      <x v="71"/>
      <x v="3"/>
      <x v="17"/>
    </i>
    <i>
      <x v="206"/>
      <x v="12"/>
      <x v="15"/>
    </i>
    <i>
      <x v="222"/>
      <x v="12"/>
      <x v="15"/>
    </i>
    <i>
      <x v="208"/>
      <x v="2"/>
      <x v="1"/>
    </i>
    <i>
      <x v="96"/>
      <x v="27"/>
      <x v="8"/>
    </i>
    <i>
      <x v="224"/>
      <x v="12"/>
      <x v="15"/>
    </i>
    <i>
      <x v="126"/>
      <x v="6"/>
      <x v="13"/>
    </i>
    <i>
      <x v="90"/>
      <x v="28"/>
      <x v="8"/>
    </i>
    <i>
      <x v="89"/>
      <x v="2"/>
      <x v="8"/>
    </i>
    <i>
      <x v="153"/>
      <x v="3"/>
      <x v="8"/>
    </i>
    <i>
      <x v="7"/>
      <x v="31"/>
      <x v="15"/>
    </i>
    <i>
      <x v="104"/>
      <x v="27"/>
      <x v="6"/>
    </i>
    <i>
      <x v="49"/>
      <x v="22"/>
      <x v="17"/>
    </i>
    <i>
      <x v="118"/>
      <x v="44"/>
      <x/>
    </i>
    <i>
      <x v="213"/>
      <x v="42"/>
      <x v="16"/>
    </i>
    <i>
      <x v="73"/>
      <x v="12"/>
      <x v="17"/>
    </i>
    <i>
      <x v="72"/>
      <x v="5"/>
      <x v="17"/>
    </i>
    <i>
      <x v="296"/>
      <x/>
      <x v="8"/>
    </i>
    <i>
      <x v="172"/>
      <x v="9"/>
      <x v="17"/>
    </i>
    <i>
      <x v="6"/>
      <x/>
      <x v="8"/>
    </i>
    <i>
      <x v="68"/>
      <x v="12"/>
      <x v="17"/>
    </i>
    <i>
      <x v="218"/>
      <x/>
      <x v="8"/>
    </i>
    <i>
      <x v="36"/>
      <x v="41"/>
      <x v="17"/>
    </i>
    <i>
      <x v="106"/>
      <x v="11"/>
      <x v="13"/>
    </i>
    <i>
      <x v="284"/>
      <x v="30"/>
      <x v="10"/>
    </i>
    <i>
      <x v="105"/>
      <x v="17"/>
      <x v="13"/>
    </i>
    <i>
      <x v="220"/>
      <x v="5"/>
      <x v="15"/>
    </i>
    <i>
      <x v="168"/>
      <x v="9"/>
      <x v="1"/>
    </i>
    <i>
      <x v="234"/>
      <x v="30"/>
      <x v="13"/>
    </i>
    <i>
      <x v="212"/>
      <x v="27"/>
      <x v="13"/>
    </i>
    <i>
      <x v="113"/>
      <x v="2"/>
      <x v="15"/>
    </i>
    <i>
      <x v="214"/>
      <x v="42"/>
      <x v="16"/>
    </i>
    <i>
      <x v="110"/>
      <x v="12"/>
      <x v="17"/>
    </i>
    <i>
      <x v="152"/>
      <x v="28"/>
      <x v="8"/>
    </i>
    <i>
      <x v="217"/>
      <x v="43"/>
      <x v="13"/>
    </i>
    <i>
      <x v="171"/>
      <x v="5"/>
      <x v="17"/>
    </i>
    <i>
      <x v="231"/>
      <x v="30"/>
      <x v="13"/>
    </i>
    <i>
      <x v="19"/>
      <x v="42"/>
      <x v="16"/>
    </i>
    <i>
      <x v="16"/>
      <x v="11"/>
      <x v="11"/>
    </i>
    <i>
      <x v="187"/>
      <x v="13"/>
      <x v="8"/>
    </i>
    <i>
      <x v="274"/>
      <x v="12"/>
      <x v="8"/>
    </i>
    <i>
      <x v="97"/>
      <x v="7"/>
      <x v="1"/>
    </i>
    <i>
      <x v="24"/>
      <x v="28"/>
      <x v="8"/>
    </i>
    <i>
      <x v="275"/>
      <x v="12"/>
      <x v="8"/>
    </i>
    <i>
      <x v="238"/>
      <x v="43"/>
      <x v="12"/>
    </i>
    <i>
      <x v="57"/>
      <x v="43"/>
      <x v="12"/>
    </i>
    <i>
      <x v="204"/>
      <x/>
      <x v="8"/>
    </i>
    <i>
      <x v="149"/>
      <x v="13"/>
      <x v="8"/>
    </i>
    <i>
      <x v="100"/>
      <x v="9"/>
      <x v="17"/>
    </i>
    <i>
      <x v="299"/>
      <x v="43"/>
      <x v="12"/>
    </i>
    <i>
      <x v="119"/>
      <x v="7"/>
      <x v="15"/>
    </i>
    <i>
      <x v="55"/>
      <x/>
      <x v="13"/>
    </i>
    <i>
      <x v="134"/>
      <x v="43"/>
      <x v="12"/>
    </i>
    <i>
      <x v="51"/>
      <x v="43"/>
      <x v="12"/>
    </i>
    <i>
      <x v="237"/>
      <x v="42"/>
      <x v="16"/>
    </i>
    <i>
      <x v="22"/>
      <x v="3"/>
      <x v="4"/>
    </i>
    <i>
      <x v="292"/>
      <x v="12"/>
      <x v="8"/>
    </i>
    <i>
      <x v="221"/>
      <x v="12"/>
      <x v="15"/>
    </i>
    <i>
      <x v="34"/>
      <x v="12"/>
      <x v="11"/>
    </i>
    <i>
      <x v="82"/>
      <x v="12"/>
      <x v="17"/>
    </i>
    <i>
      <x v="38"/>
      <x v="5"/>
      <x v="17"/>
    </i>
    <i>
      <x v="20"/>
      <x v="42"/>
      <x v="16"/>
    </i>
    <i>
      <x v="227"/>
      <x v="43"/>
      <x v="12"/>
    </i>
    <i>
      <x v="186"/>
      <x v="38"/>
      <x v="8"/>
    </i>
    <i>
      <x v="211"/>
      <x v="5"/>
      <x v="15"/>
    </i>
    <i>
      <x v="165"/>
      <x v="32"/>
      <x v="17"/>
    </i>
    <i>
      <x v="303"/>
      <x v="1"/>
      <x v="2"/>
    </i>
    <i>
      <x v="279"/>
      <x v="22"/>
      <x v="16"/>
    </i>
    <i>
      <x v="219"/>
      <x v="30"/>
      <x v="10"/>
    </i>
    <i>
      <x v="230"/>
      <x v="30"/>
      <x v="13"/>
    </i>
    <i>
      <x v="70"/>
      <x v="12"/>
      <x v="17"/>
    </i>
    <i>
      <x v="109"/>
      <x v="28"/>
      <x v="8"/>
    </i>
    <i>
      <x v="148"/>
      <x v="13"/>
      <x v="8"/>
    </i>
    <i>
      <x v="120"/>
      <x v="7"/>
      <x v="15"/>
    </i>
    <i>
      <x v="9"/>
      <x v="27"/>
      <x v="6"/>
    </i>
    <i>
      <x v="268"/>
      <x v="12"/>
      <x v="8"/>
    </i>
    <i>
      <x v="115"/>
      <x v="3"/>
      <x v="8"/>
    </i>
    <i>
      <x v="136"/>
      <x v="36"/>
      <x v="3"/>
    </i>
    <i>
      <x v="202"/>
      <x v="3"/>
      <x v="8"/>
    </i>
    <i>
      <x v="139"/>
      <x v="12"/>
      <x v="2"/>
    </i>
    <i>
      <x v="141"/>
      <x v="9"/>
      <x v="15"/>
    </i>
    <i>
      <x v="241"/>
      <x v="42"/>
      <x v="16"/>
    </i>
    <i>
      <x v="188"/>
      <x v="3"/>
      <x v="8"/>
    </i>
    <i>
      <x v="21"/>
      <x v="42"/>
      <x v="16"/>
    </i>
    <i>
      <x v="302"/>
      <x v="1"/>
      <x v="2"/>
    </i>
    <i>
      <x v="5"/>
      <x v="13"/>
      <x v="8"/>
    </i>
    <i>
      <x v="18"/>
      <x v="3"/>
      <x v="4"/>
    </i>
    <i>
      <x v="140"/>
      <x v="9"/>
      <x v="15"/>
    </i>
    <i>
      <x v="290"/>
      <x v="12"/>
      <x v="8"/>
    </i>
    <i>
      <x v="98"/>
      <x v="9"/>
      <x v="17"/>
    </i>
    <i>
      <x v="123"/>
      <x v="10"/>
      <x v="8"/>
    </i>
    <i>
      <x v="79"/>
      <x v="9"/>
      <x v="17"/>
    </i>
    <i>
      <x v="69"/>
      <x v="12"/>
      <x v="17"/>
    </i>
    <i>
      <x v="60"/>
      <x v="43"/>
      <x v="9"/>
    </i>
    <i>
      <x v="229"/>
      <x v="5"/>
      <x v="13"/>
    </i>
    <i>
      <x v="35"/>
      <x v="41"/>
      <x v="17"/>
    </i>
    <i>
      <x v="81"/>
      <x v="13"/>
      <x v="17"/>
    </i>
    <i>
      <x v="154"/>
      <x v="13"/>
      <x v="8"/>
    </i>
    <i>
      <x v="185"/>
      <x v="5"/>
      <x v="8"/>
    </i>
    <i>
      <x v="94"/>
      <x v="21"/>
      <x v="1"/>
    </i>
    <i>
      <x v="3"/>
      <x v="13"/>
      <x v="8"/>
    </i>
    <i>
      <x v="173"/>
      <x/>
      <x v="8"/>
    </i>
    <i>
      <x/>
      <x v="13"/>
      <x v="8"/>
    </i>
    <i>
      <x v="270"/>
      <x v="12"/>
      <x v="8"/>
    </i>
    <i>
      <x v="266"/>
      <x/>
      <x v="8"/>
    </i>
    <i>
      <x v="74"/>
      <x v="20"/>
      <x v="17"/>
    </i>
    <i>
      <x v="30"/>
      <x v="9"/>
      <x v="8"/>
    </i>
    <i>
      <x v="265"/>
      <x v="12"/>
      <x v="8"/>
    </i>
    <i>
      <x v="2"/>
      <x v="13"/>
      <x v="8"/>
    </i>
    <i>
      <x v="23"/>
      <x v="3"/>
      <x v="4"/>
    </i>
    <i>
      <x v="33"/>
      <x v="10"/>
      <x v="1"/>
    </i>
    <i>
      <x v="133"/>
      <x v="13"/>
      <x v="17"/>
    </i>
    <i>
      <x v="101"/>
      <x v="45"/>
      <x v="8"/>
    </i>
    <i>
      <x v="176"/>
      <x v="3"/>
      <x v="8"/>
    </i>
    <i>
      <x v="175"/>
      <x v="35"/>
      <x v="8"/>
    </i>
    <i>
      <x v="4"/>
      <x v="13"/>
      <x v="8"/>
    </i>
    <i>
      <x v="78"/>
      <x v="32"/>
      <x v="19"/>
    </i>
    <i>
      <x v="122"/>
      <x v="22"/>
      <x v="8"/>
    </i>
    <i>
      <x v="117"/>
      <x v="40"/>
      <x v="17"/>
    </i>
    <i>
      <x v="297"/>
      <x v="3"/>
      <x v="8"/>
    </i>
    <i>
      <x v="164"/>
      <x v="40"/>
      <x v="17"/>
    </i>
    <i>
      <x v="25"/>
      <x v="5"/>
      <x v="16"/>
    </i>
    <i>
      <x v="155"/>
      <x v="13"/>
      <x v="8"/>
    </i>
    <i>
      <x v="26"/>
      <x v="42"/>
      <x v="16"/>
    </i>
    <i>
      <x v="226"/>
      <x v="5"/>
      <x v="8"/>
    </i>
    <i>
      <x v="88"/>
      <x/>
      <x v="17"/>
    </i>
    <i>
      <x v="114"/>
      <x v="3"/>
      <x v="8"/>
    </i>
    <i>
      <x v="184"/>
      <x v="3"/>
      <x v="8"/>
    </i>
    <i>
      <x v="56"/>
      <x/>
      <x v="17"/>
    </i>
    <i>
      <x v="294"/>
      <x v="33"/>
      <x v="8"/>
    </i>
    <i>
      <x v="205"/>
      <x v="5"/>
      <x v="8"/>
    </i>
    <i>
      <x v="52"/>
      <x v="43"/>
      <x v="12"/>
    </i>
    <i>
      <x v="77"/>
      <x/>
      <x v="1"/>
    </i>
    <i>
      <x v="116"/>
      <x v="3"/>
      <x v="8"/>
    </i>
    <i>
      <x v="190"/>
      <x v="7"/>
      <x v="8"/>
    </i>
    <i>
      <x v="157"/>
      <x v="45"/>
      <x v="8"/>
    </i>
    <i>
      <x v="61"/>
      <x v="39"/>
      <x v="1"/>
    </i>
    <i>
      <x v="8"/>
      <x v="31"/>
      <x v="15"/>
    </i>
    <i>
      <x v="99"/>
      <x v="7"/>
      <x v="15"/>
    </i>
    <i>
      <x v="189"/>
      <x v="37"/>
      <x v="8"/>
    </i>
    <i>
      <x v="28"/>
      <x v="29"/>
      <x v="11"/>
    </i>
    <i>
      <x v="306"/>
      <x v="15"/>
      <x v="5"/>
    </i>
    <i>
      <x v="103"/>
      <x v="45"/>
      <x v="8"/>
    </i>
    <i>
      <x v="278"/>
      <x/>
      <x v="8"/>
    </i>
    <i>
      <x v="75"/>
      <x v="7"/>
      <x v="1"/>
    </i>
    <i>
      <x v="273"/>
      <x v="13"/>
      <x v="8"/>
    </i>
    <i>
      <x v="272"/>
      <x v="13"/>
      <x v="8"/>
    </i>
    <i>
      <x v="233"/>
      <x v="30"/>
      <x v="13"/>
    </i>
    <i>
      <x v="160"/>
      <x v="19"/>
      <x v="13"/>
    </i>
    <i>
      <x v="112"/>
      <x v="46"/>
      <x v="8"/>
    </i>
    <i>
      <x v="27"/>
      <x v="29"/>
      <x v="11"/>
    </i>
    <i>
      <x v="29"/>
      <x v="29"/>
      <x v="11"/>
    </i>
    <i>
      <x v="53"/>
      <x v="33"/>
      <x v="5"/>
    </i>
    <i>
      <x v="124"/>
      <x v="36"/>
      <x v="8"/>
    </i>
    <i>
      <x v="102"/>
      <x v="45"/>
      <x v="8"/>
    </i>
    <i>
      <x v="67"/>
      <x v="22"/>
      <x v="14"/>
    </i>
    <i>
      <x v="288"/>
      <x v="12"/>
      <x v="8"/>
    </i>
    <i>
      <x v="31"/>
      <x v="48"/>
      <x v="8"/>
    </i>
    <i>
      <x v="247"/>
      <x v="7"/>
      <x v="15"/>
    </i>
    <i>
      <x v="291"/>
      <x v="12"/>
      <x v="8"/>
    </i>
    <i>
      <x v="232"/>
      <x v="30"/>
      <x v="13"/>
    </i>
    <i>
      <x v="92"/>
      <x v="12"/>
      <x v="16"/>
    </i>
    <i>
      <x v="293"/>
      <x v="3"/>
      <x v="8"/>
    </i>
    <i>
      <x v="86"/>
      <x/>
      <x v="1"/>
    </i>
    <i>
      <x v="76"/>
      <x/>
      <x v="16"/>
    </i>
    <i>
      <x v="161"/>
      <x v="39"/>
      <x v="17"/>
    </i>
    <i>
      <x v="271"/>
      <x v="11"/>
      <x v="8"/>
    </i>
    <i>
      <x v="269"/>
      <x v="13"/>
      <x v="8"/>
    </i>
    <i>
      <x v="169"/>
      <x v="39"/>
      <x v="17"/>
    </i>
    <i>
      <x v="289"/>
      <x v="3"/>
      <x v="8"/>
    </i>
    <i>
      <x v="144"/>
      <x v="9"/>
      <x v="8"/>
    </i>
    <i>
      <x v="1"/>
      <x v="13"/>
      <x v="8"/>
    </i>
    <i>
      <x v="281"/>
      <x v="39"/>
      <x v="17"/>
    </i>
    <i>
      <x v="150"/>
      <x v="13"/>
      <x v="8"/>
    </i>
    <i>
      <x v="108"/>
      <x v="28"/>
      <x v="8"/>
    </i>
    <i>
      <x v="11"/>
      <x v="22"/>
      <x v="13"/>
    </i>
    <i>
      <x v="244"/>
      <x v="42"/>
      <x v="16"/>
    </i>
    <i>
      <x v="193"/>
      <x v="29"/>
      <x v="11"/>
    </i>
    <i>
      <x v="215"/>
      <x v="42"/>
      <x v="16"/>
    </i>
    <i>
      <x v="156"/>
      <x/>
      <x v="8"/>
    </i>
    <i>
      <x v="235"/>
      <x v="12"/>
      <x v="18"/>
    </i>
    <i>
      <x v="298"/>
      <x v="3"/>
      <x v="8"/>
    </i>
    <i>
      <x v="295"/>
      <x v="20"/>
      <x v="8"/>
    </i>
    <i>
      <x v="256"/>
      <x v="8"/>
      <x v="15"/>
    </i>
    <i>
      <x v="258"/>
      <x v="8"/>
      <x v="15"/>
    </i>
    <i>
      <x v="54"/>
      <x v="38"/>
      <x v="5"/>
    </i>
    <i>
      <x v="12"/>
      <x/>
      <x v="11"/>
    </i>
    <i>
      <x v="260"/>
      <x v="8"/>
      <x v="15"/>
    </i>
    <i>
      <x v="250"/>
      <x v="8"/>
      <x v="15"/>
    </i>
    <i>
      <x v="249"/>
      <x v="8"/>
      <x v="15"/>
    </i>
    <i>
      <x v="182"/>
      <x v="2"/>
      <x v="8"/>
    </i>
    <i>
      <x v="183"/>
      <x v="4"/>
      <x v="8"/>
    </i>
    <i>
      <x v="201"/>
      <x v="45"/>
      <x v="8"/>
    </i>
    <i>
      <x v="91"/>
      <x v="7"/>
      <x v="4"/>
    </i>
    <i>
      <x v="257"/>
      <x v="8"/>
      <x v="15"/>
    </i>
    <i>
      <x v="17"/>
      <x v="27"/>
      <x v="15"/>
    </i>
    <i>
      <x v="15"/>
      <x/>
      <x v="15"/>
    </i>
    <i>
      <x v="239"/>
      <x v="45"/>
      <x v="8"/>
    </i>
    <i>
      <x v="121"/>
      <x v="21"/>
      <x v="17"/>
    </i>
    <i>
      <x v="64"/>
      <x v="22"/>
      <x v="14"/>
    </i>
    <i>
      <x v="107"/>
      <x v="40"/>
      <x v="17"/>
    </i>
    <i>
      <x v="277"/>
      <x v="27"/>
      <x v="13"/>
    </i>
    <i>
      <x v="80"/>
      <x v="20"/>
      <x v="17"/>
    </i>
    <i>
      <x v="177"/>
      <x v="4"/>
      <x v="8"/>
    </i>
    <i>
      <x v="158"/>
      <x v="46"/>
      <x v="8"/>
    </i>
    <i>
      <x v="207"/>
      <x v="5"/>
      <x v="8"/>
    </i>
    <i>
      <x v="83"/>
      <x v="20"/>
      <x v="17"/>
    </i>
    <i>
      <x v="192"/>
      <x v="29"/>
      <x v="11"/>
    </i>
    <i>
      <x v="199"/>
      <x v="29"/>
      <x v="11"/>
    </i>
    <i>
      <x v="131"/>
      <x v="7"/>
      <x v="18"/>
    </i>
    <i>
      <x v="128"/>
      <x v="29"/>
      <x v="11"/>
    </i>
    <i>
      <x v="62"/>
      <x/>
      <x v="17"/>
    </i>
    <i>
      <x v="304"/>
      <x v="9"/>
      <x v="18"/>
    </i>
    <i>
      <x v="286"/>
      <x v="23"/>
      <x v="17"/>
    </i>
    <i>
      <x v="248"/>
      <x v="8"/>
      <x v="15"/>
    </i>
    <i>
      <x v="228"/>
      <x v="25"/>
      <x v="13"/>
    </i>
    <i>
      <x v="252"/>
      <x v="8"/>
      <x v="15"/>
    </i>
    <i>
      <x v="255"/>
      <x v="8"/>
      <x v="15"/>
    </i>
    <i>
      <x v="251"/>
      <x v="8"/>
      <x v="15"/>
    </i>
    <i>
      <x v="163"/>
      <x v="35"/>
      <x v="17"/>
    </i>
    <i>
      <x v="151"/>
      <x v="5"/>
      <x v="8"/>
    </i>
    <i>
      <x v="254"/>
      <x v="8"/>
      <x v="15"/>
    </i>
    <i>
      <x v="259"/>
      <x v="8"/>
      <x v="15"/>
    </i>
    <i>
      <x v="253"/>
      <x v="8"/>
      <x v="15"/>
    </i>
    <i>
      <x v="216"/>
      <x v="42"/>
      <x v="16"/>
    </i>
    <i>
      <x v="93"/>
      <x/>
      <x v="1"/>
    </i>
    <i>
      <x v="287"/>
      <x v="4"/>
      <x v="8"/>
    </i>
    <i>
      <x v="261"/>
      <x v="12"/>
      <x v="8"/>
    </i>
    <i>
      <x v="191"/>
      <x/>
      <x v="8"/>
    </i>
    <i>
      <x v="63"/>
      <x v="36"/>
      <x v="1"/>
    </i>
    <i>
      <x v="209"/>
      <x v="36"/>
      <x v="16"/>
    </i>
    <i>
      <x v="283"/>
      <x v="32"/>
      <x v="14"/>
    </i>
    <i>
      <x v="267"/>
      <x v="13"/>
      <x v="8"/>
    </i>
    <i>
      <x v="132"/>
      <x v="22"/>
      <x v="15"/>
    </i>
    <i>
      <x v="203"/>
      <x v="19"/>
      <x v="7"/>
    </i>
    <i>
      <x v="159"/>
      <x v="47"/>
      <x v="8"/>
    </i>
    <i>
      <x v="87"/>
      <x/>
      <x v="17"/>
    </i>
    <i>
      <x v="137"/>
      <x v="45"/>
      <x v="8"/>
    </i>
    <i>
      <x v="285"/>
      <x v="22"/>
      <x v="11"/>
    </i>
    <i>
      <x v="14"/>
      <x v="7"/>
      <x v="11"/>
    </i>
    <i>
      <x v="50"/>
      <x/>
      <x v="17"/>
    </i>
    <i>
      <x v="240"/>
      <x v="42"/>
      <x v="16"/>
    </i>
    <i>
      <x v="125"/>
      <x v="33"/>
      <x v="8"/>
    </i>
    <i>
      <x v="178"/>
      <x v="4"/>
      <x v="8"/>
    </i>
    <i>
      <x v="127"/>
      <x v="29"/>
      <x v="11"/>
    </i>
    <i>
      <x v="142"/>
      <x v="30"/>
      <x v="10"/>
    </i>
    <i>
      <x v="138"/>
      <x v="34"/>
      <x v="3"/>
    </i>
    <i>
      <x v="146"/>
      <x v="11"/>
      <x v="8"/>
    </i>
    <i>
      <x v="200"/>
      <x v="29"/>
      <x v="11"/>
    </i>
    <i>
      <x v="196"/>
      <x v="29"/>
      <x v="11"/>
    </i>
    <i>
      <x v="301"/>
      <x v="7"/>
      <x v="2"/>
    </i>
    <i>
      <x v="262"/>
      <x v="11"/>
      <x v="8"/>
    </i>
    <i>
      <x v="245"/>
      <x v="42"/>
      <x v="16"/>
    </i>
    <i>
      <x v="95"/>
      <x v="34"/>
      <x v="11"/>
    </i>
    <i>
      <x v="223"/>
      <x v="5"/>
      <x v="15"/>
    </i>
    <i>
      <x v="162"/>
      <x v="38"/>
      <x v="17"/>
    </i>
    <i>
      <x v="246"/>
      <x v="42"/>
      <x v="16"/>
    </i>
    <i>
      <x v="198"/>
      <x v="29"/>
      <x v="11"/>
    </i>
    <i>
      <x v="310"/>
      <x v="28"/>
      <x v="8"/>
    </i>
    <i>
      <x v="174"/>
      <x v="10"/>
      <x v="8"/>
    </i>
    <i>
      <x v="179"/>
      <x v="4"/>
      <x v="8"/>
    </i>
    <i>
      <x v="194"/>
      <x v="29"/>
      <x v="11"/>
    </i>
    <i>
      <x v="84"/>
      <x v="20"/>
      <x v="17"/>
    </i>
    <i>
      <x v="181"/>
      <x v="4"/>
      <x v="8"/>
    </i>
    <i>
      <x v="242"/>
      <x v="42"/>
      <x v="16"/>
    </i>
    <i>
      <x v="307"/>
      <x v="12"/>
      <x v="2"/>
    </i>
    <i>
      <x v="85"/>
      <x v="40"/>
      <x v="5"/>
    </i>
    <i>
      <x v="180"/>
      <x v="4"/>
      <x v="8"/>
    </i>
    <i>
      <x v="10"/>
      <x v="7"/>
      <x v="13"/>
    </i>
    <i>
      <x v="111"/>
      <x v="2"/>
      <x v="15"/>
    </i>
    <i>
      <x v="48"/>
      <x v="22"/>
      <x v="14"/>
    </i>
    <i>
      <x v="197"/>
      <x v="29"/>
      <x v="11"/>
    </i>
    <i>
      <x v="130"/>
      <x v="29"/>
      <x v="11"/>
    </i>
    <i>
      <x v="195"/>
      <x v="29"/>
      <x v="11"/>
    </i>
    <i>
      <x v="210"/>
      <x v="21"/>
      <x v="8"/>
    </i>
    <i>
      <x v="167"/>
      <x v="40"/>
      <x v="5"/>
    </i>
    <i>
      <x v="147"/>
      <x v="11"/>
      <x v="8"/>
    </i>
    <i>
      <x v="145"/>
      <x v="28"/>
      <x v="8"/>
    </i>
    <i>
      <x v="282"/>
      <x v="14"/>
      <x v="5"/>
    </i>
    <i>
      <x v="243"/>
      <x v="42"/>
      <x v="16"/>
    </i>
    <i>
      <x v="143"/>
      <x v="30"/>
      <x v="10"/>
    </i>
    <i>
      <x v="13"/>
      <x v="11"/>
      <x v="15"/>
    </i>
    <i>
      <x v="263"/>
      <x v="7"/>
      <x v="8"/>
    </i>
    <i>
      <x v="166"/>
      <x v="40"/>
      <x v="5"/>
    </i>
    <i>
      <x v="236"/>
      <x v="9"/>
      <x v="18"/>
    </i>
    <i>
      <x v="58"/>
      <x v="9"/>
      <x v="18"/>
    </i>
    <i>
      <x v="129"/>
      <x v="29"/>
      <x v="11"/>
    </i>
    <i>
      <x v="264"/>
      <x v="11"/>
      <x v="8"/>
    </i>
    <i>
      <x v="305"/>
      <x v="12"/>
      <x v="2"/>
    </i>
    <i>
      <x v="280"/>
      <x v="18"/>
      <x v="16"/>
    </i>
    <i>
      <x v="170"/>
      <x v="16"/>
      <x v="13"/>
    </i>
    <i>
      <x v="40"/>
      <x v="26"/>
      <x v="14"/>
    </i>
    <i>
      <x v="46"/>
      <x v="26"/>
      <x v="14"/>
    </i>
    <i>
      <x v="41"/>
      <x v="26"/>
      <x v="14"/>
    </i>
    <i>
      <x v="45"/>
      <x v="26"/>
      <x v="14"/>
    </i>
    <i>
      <x v="66"/>
      <x v="26"/>
      <x v="14"/>
    </i>
    <i>
      <x v="39"/>
      <x v="26"/>
      <x v="14"/>
    </i>
    <i>
      <x v="65"/>
      <x v="26"/>
      <x v="14"/>
    </i>
    <i>
      <x v="47"/>
      <x v="12"/>
      <x v="2"/>
    </i>
    <i>
      <x v="135"/>
      <x v="40"/>
      <x v="2"/>
    </i>
    <i>
      <x v="308"/>
      <x v="43"/>
      <x v="13"/>
    </i>
    <i>
      <x v="59"/>
      <x v="26"/>
      <x v="14"/>
    </i>
    <i>
      <x v="312"/>
      <x v="28"/>
      <x v="8"/>
    </i>
    <i>
      <x v="37"/>
      <x v="7"/>
      <x v="8"/>
    </i>
    <i>
      <x v="311"/>
      <x v="28"/>
      <x v="8"/>
    </i>
    <i>
      <x v="314"/>
      <x v="28"/>
      <x v="8"/>
    </i>
    <i>
      <x v="313"/>
      <x v="28"/>
      <x v="8"/>
    </i>
    <i>
      <x v="300"/>
      <x v="45"/>
      <x v="8"/>
    </i>
    <i>
      <x v="309"/>
      <x v="24"/>
      <x v="13"/>
    </i>
    <i>
      <x v="44"/>
      <x v="16"/>
      <x v="5"/>
    </i>
    <i>
      <x v="42"/>
      <x v="16"/>
      <x v="5"/>
    </i>
    <i>
      <x v="43"/>
      <x v="16"/>
      <x v="5"/>
    </i>
    <i t="grand">
      <x/>
    </i>
  </rowItems>
  <colItems count="1">
    <i/>
  </colItems>
  <dataFields count="1">
    <dataField name="Suma de MONTO DE INVERSIÓN REFERENCIAL" fld="14" baseField="0" baseItem="0" numFmtId="164"/>
  </dataFields>
  <formats count="7">
    <format dxfId="40">
      <pivotArea dataOnly="0" labelOnly="1" outline="0" offset="IV1" fieldPosition="0">
        <references count="2">
          <reference field="8" count="1">
            <x v="5"/>
          </reference>
          <reference field="11" count="1" selected="0">
            <x v="32"/>
          </reference>
        </references>
      </pivotArea>
    </format>
    <format dxfId="39">
      <pivotArea dataOnly="0" labelOnly="1" outline="0" fieldPosition="0">
        <references count="2">
          <reference field="8" count="1">
            <x v="7"/>
          </reference>
          <reference field="11" count="1" selected="0">
            <x v="225"/>
          </reference>
        </references>
      </pivotArea>
    </format>
    <format dxfId="38">
      <pivotArea dataOnly="0" labelOnly="1" outline="0" fieldPosition="0">
        <references count="2">
          <reference field="8" count="1">
            <x v="3"/>
          </reference>
          <reference field="11" count="1" selected="0">
            <x v="71"/>
          </reference>
        </references>
      </pivotArea>
    </format>
    <format dxfId="37">
      <pivotArea dataOnly="0" labelOnly="1" outline="0" offset="IV1" fieldPosition="0">
        <references count="2">
          <reference field="8" count="1">
            <x v="12"/>
          </reference>
          <reference field="11" count="1" selected="0">
            <x v="206"/>
          </reference>
        </references>
      </pivotArea>
    </format>
    <format dxfId="36">
      <pivotArea dataOnly="0" labelOnly="1" outline="0" fieldPosition="0">
        <references count="2">
          <reference field="8" count="1">
            <x v="2"/>
          </reference>
          <reference field="11" count="1" selected="0">
            <x v="208"/>
          </reference>
        </references>
      </pivotArea>
    </format>
    <format dxfId="35">
      <pivotArea dataOnly="0" labelOnly="1" outline="0" fieldPosition="0">
        <references count="2">
          <reference field="8" count="1">
            <x v="27"/>
          </reference>
          <reference field="11" count="1" selected="0">
            <x v="96"/>
          </reference>
        </references>
      </pivotArea>
    </format>
    <format dxfId="34">
      <pivotArea dataOnly="0" labelOnly="1" outline="0" fieldPosition="0">
        <references count="2">
          <reference field="8" count="1">
            <x v="6"/>
          </reference>
          <reference field="11" count="1" selected="0">
            <x v="126"/>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8753066-944A-47ED-833A-5B276D71E797}" name="Tabla2" displayName="Tabla2" ref="A2:S435" totalsRowShown="0" headerRowDxfId="63" headerRowBorderDxfId="62" tableBorderDxfId="61" totalsRowBorderDxfId="60">
  <autoFilter ref="A2:S435" xr:uid="{18753066-944A-47ED-833A-5B276D71E797}"/>
  <tableColumns count="19">
    <tableColumn id="1" xr3:uid="{29AEF981-03E3-4B00-8736-08682FDCD978}" name="N°" dataDxfId="59"/>
    <tableColumn id="2" xr3:uid="{CA8DAA08-B9DB-4D46-B4F1-88B5C7869B80}" name="FASE OXI 2/." dataDxfId="58"/>
    <tableColumn id="3" xr3:uid="{0493B1AF-B722-4456-A338-CBBADE73DFB4}" name="TIPO DE INVERSIÓN" dataDxfId="57"/>
    <tableColumn id="4" xr3:uid="{FBEE13A4-C57F-4C06-9CE2-ED466BDD7D91}" name="ÚLTIMO NIVEL DE ESTUDIO" dataDxfId="56"/>
    <tableColumn id="5" xr3:uid="{DD68CD34-4079-43D3-AFD4-84511027BE46}" name="NIVEL DE GOBIERNO" dataDxfId="55"/>
    <tableColumn id="6" xr3:uid="{6D251610-40C1-478D-A668-E313EBF92878}" name="DEPARTAMENTO" dataDxfId="54"/>
    <tableColumn id="7" xr3:uid="{46E565A2-25F2-4938-BE93-4123A9F29C74}" name="PROVINCIA" dataDxfId="53"/>
    <tableColumn id="8" xr3:uid="{E868A2E2-6650-4971-8D5A-E267838282F8}" name="DISTRITO" dataDxfId="52"/>
    <tableColumn id="9" xr3:uid="{185002A7-8AC8-4AA4-B852-CB5ACA16E56C}" name="ENTIDAD" dataDxfId="51"/>
    <tableColumn id="10" xr3:uid="{0C369B3E-73E8-4681-B82E-FDFDD0C1A7ED}" name="LINK _x000a_WEB" dataDxfId="50" dataCellStyle="Hipervínculo"/>
    <tableColumn id="11" xr3:uid="{52235C45-9082-4097-A6EE-AF00E1CDB917}" name="CODIGO SNIP/_x000a_INVIERTE.PE/ CÓDIGO IDEA" dataDxfId="49"/>
    <tableColumn id="12" xr3:uid="{58FC3E0C-0995-4D1A-B719-DC40930E635B}" name="NOMBRE DEL PROYECTO" dataDxfId="48"/>
    <tableColumn id="13" xr3:uid="{5085E29E-6842-422E-B772-3E8D6C121161}" name="FUNCIÓN" dataDxfId="47"/>
    <tableColumn id="14" xr3:uid="{C8C439FB-C478-4EAE-918C-D34A54374486}" name="TIPOLOGIA" dataDxfId="46"/>
    <tableColumn id="15" xr3:uid="{5792FAF0-F8DC-47C3-819E-A73DF7A15385}" name="MONTO DE INVERSIÓN REFERENCIAL" dataDxfId="45"/>
    <tableColumn id="16" xr3:uid="{0632C7C9-52FC-42CE-A825-BDAB727D8C37}" name="MONTO DE INVERSIÓN M" dataDxfId="44"/>
    <tableColumn id="17" xr3:uid="{A4B9E4BB-E636-421E-B75E-C92277BC935B}" name="RANGO MONTO INVERSIÓN" dataDxfId="43"/>
    <tableColumn id="18" xr3:uid="{61EF2964-F66B-44C3-BBC6-CFE8B7332089}" name="TOPE CIPRL 2024" dataDxfId="42"/>
    <tableColumn id="20" xr3:uid="{BCBF8184-27C6-4D7E-8C09-82A9C5197AC9}" name="NECESIDAD DE FINANCIAMIENTO Y EJECUCIÓN, BAJO OXI" dataDxfId="4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7C0E3F-A86F-48BA-A1B9-DF5245A3A30A}" name="Tabla1" displayName="Tabla1" ref="G37:H43" totalsRowShown="0">
  <autoFilter ref="G37:H43" xr:uid="{8A7C0E3F-A86F-48BA-A1B9-DF5245A3A30A}"/>
  <tableColumns count="2">
    <tableColumn id="1" xr3:uid="{AB536556-AB1F-43C0-B291-4BC60BC8E718}" name="RANGOS " dataDxfId="33"/>
    <tableColumn id="2" xr3:uid="{C774883D-61C1-4D2F-892B-FD41EBE4D73D}" name="N° PROYECTOS" dataDxfId="3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K196" dT="2024-06-25T15:52:19.91" personId="{C15C3315-892E-4B13-8E84-7202A6E9CCC9}" id="{E4F8D03B-FF3E-4C35-B9D5-EB7FFD67FCF9}">
    <text>Pendiente la remisión del CUI</text>
  </threadedComment>
  <threadedComment ref="K197" dT="2024-06-25T15:54:41.07" personId="{C15C3315-892E-4B13-8E84-7202A6E9CCC9}" id="{72526785-D066-4400-BD76-A3E517A7B3F5}">
    <text>Pendiente la remisión del CUI</text>
  </threadedComment>
</ThreadedComments>
</file>

<file path=xl/threadedComments/threadedComment2.xml><?xml version="1.0" encoding="utf-8"?>
<ThreadedComments xmlns="http://schemas.microsoft.com/office/spreadsheetml/2018/threadedcomments" xmlns:x="http://schemas.openxmlformats.org/spreadsheetml/2006/main">
  <threadedComment ref="K193" dT="2024-06-25T15:52:19.91" personId="{C15C3315-892E-4B13-8E84-7202A6E9CCC9}" id="{A26C600B-DC4C-4418-9CBD-88241411301E}">
    <text>Pendiente la remisión del CUI</text>
  </threadedComment>
  <threadedComment ref="K194" dT="2024-06-25T15:54:41.07" personId="{C15C3315-892E-4B13-8E84-7202A6E9CCC9}" id="{8BD30A37-1AAA-40D3-A130-A6170F4A3A16}">
    <text>Pendiente la remisión del CUI</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table" Target="../tables/table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3D836-4027-44F3-9DA2-52133539B135}">
  <sheetPr>
    <tabColor rgb="FF92D050"/>
  </sheetPr>
  <dimension ref="A1:X396"/>
  <sheetViews>
    <sheetView showGridLines="0" zoomScale="55" zoomScaleNormal="55" workbookViewId="0">
      <pane ySplit="3" topLeftCell="A172" activePane="bottomLeft" state="frozen"/>
      <selection pane="bottomLeft" activeCell="J3" sqref="J3"/>
    </sheetView>
  </sheetViews>
  <sheetFormatPr baseColWidth="10" defaultColWidth="11.44140625" defaultRowHeight="14.4"/>
  <cols>
    <col min="1" max="1" width="5.88671875" customWidth="1"/>
    <col min="2" max="2" width="13.5546875" customWidth="1"/>
    <col min="3" max="3" width="16.44140625" customWidth="1"/>
    <col min="4" max="4" width="14.33203125" style="2" customWidth="1"/>
    <col min="5" max="5" width="16.5546875" customWidth="1"/>
    <col min="6" max="6" width="21" customWidth="1"/>
    <col min="7" max="7" width="14.5546875" customWidth="1"/>
    <col min="8" max="8" width="19.44140625" customWidth="1"/>
    <col min="9" max="9" width="27.109375" customWidth="1"/>
    <col min="10" max="10" width="19.6640625" customWidth="1"/>
    <col min="11" max="11" width="19.6640625" style="18" customWidth="1"/>
    <col min="12" max="12" width="62.5546875" style="18" customWidth="1"/>
    <col min="13" max="13" width="25.6640625" customWidth="1"/>
    <col min="14" max="16" width="22" customWidth="1"/>
    <col min="17" max="17" width="23.44140625" customWidth="1"/>
    <col min="18" max="18" width="18.6640625" customWidth="1"/>
    <col min="19" max="19" width="36.33203125" customWidth="1"/>
    <col min="24" max="24" width="29" customWidth="1"/>
  </cols>
  <sheetData>
    <row r="1" spans="1:24" ht="23.25" customHeight="1">
      <c r="A1" s="119" t="s">
        <v>0</v>
      </c>
      <c r="B1" s="119"/>
      <c r="C1" s="119"/>
      <c r="D1" s="119"/>
      <c r="E1" s="119"/>
      <c r="F1" s="119"/>
      <c r="G1" s="119"/>
      <c r="H1" s="119"/>
      <c r="I1" s="119"/>
      <c r="J1" s="119"/>
      <c r="K1" s="119"/>
      <c r="L1" s="119"/>
      <c r="M1" s="119"/>
      <c r="N1" s="119"/>
      <c r="O1" s="119"/>
      <c r="P1" s="119"/>
      <c r="Q1" s="119"/>
      <c r="R1" s="119"/>
      <c r="S1" s="119"/>
      <c r="X1" s="2" t="s">
        <v>1030</v>
      </c>
    </row>
    <row r="2" spans="1:24">
      <c r="B2" s="1"/>
      <c r="J2" s="2"/>
      <c r="K2" s="25"/>
      <c r="X2" s="58">
        <f>+O175</f>
        <v>5388966</v>
      </c>
    </row>
    <row r="3" spans="1:24" ht="53.25" customHeight="1">
      <c r="A3" s="27" t="s">
        <v>1</v>
      </c>
      <c r="B3" s="27" t="s">
        <v>2</v>
      </c>
      <c r="C3" s="27" t="s">
        <v>3</v>
      </c>
      <c r="D3" s="27" t="s">
        <v>813</v>
      </c>
      <c r="E3" s="27" t="s">
        <v>826</v>
      </c>
      <c r="F3" s="27" t="s">
        <v>4</v>
      </c>
      <c r="G3" s="27" t="s">
        <v>5</v>
      </c>
      <c r="H3" s="27" t="s">
        <v>6</v>
      </c>
      <c r="I3" s="27" t="s">
        <v>836</v>
      </c>
      <c r="J3" s="27" t="s">
        <v>8</v>
      </c>
      <c r="K3" s="27" t="s">
        <v>9</v>
      </c>
      <c r="L3" s="27" t="s">
        <v>10</v>
      </c>
      <c r="M3" s="27" t="s">
        <v>11</v>
      </c>
      <c r="N3" s="27" t="s">
        <v>12</v>
      </c>
      <c r="O3" s="27" t="s">
        <v>13</v>
      </c>
      <c r="P3" s="27" t="s">
        <v>814</v>
      </c>
      <c r="Q3" s="27" t="s">
        <v>14</v>
      </c>
      <c r="R3" s="27" t="s">
        <v>15</v>
      </c>
      <c r="S3" s="28" t="s">
        <v>16</v>
      </c>
      <c r="T3" s="53" t="s">
        <v>1026</v>
      </c>
      <c r="U3" s="53" t="s">
        <v>1027</v>
      </c>
      <c r="V3" s="53" t="s">
        <v>1028</v>
      </c>
    </row>
    <row r="4" spans="1:24" s="2" customFormat="1" ht="51" customHeight="1">
      <c r="A4" s="6">
        <v>1</v>
      </c>
      <c r="B4" s="19" t="s">
        <v>17</v>
      </c>
      <c r="C4" s="19" t="s">
        <v>18</v>
      </c>
      <c r="D4" s="19" t="s">
        <v>19</v>
      </c>
      <c r="E4" s="19" t="s">
        <v>20</v>
      </c>
      <c r="F4" s="29" t="s">
        <v>21</v>
      </c>
      <c r="G4" s="29" t="s">
        <v>21</v>
      </c>
      <c r="H4" s="29" t="s">
        <v>21</v>
      </c>
      <c r="I4" s="19" t="s">
        <v>899</v>
      </c>
      <c r="J4" s="21" t="s">
        <v>19</v>
      </c>
      <c r="K4" s="19" t="s">
        <v>19</v>
      </c>
      <c r="L4" s="5" t="s">
        <v>23</v>
      </c>
      <c r="M4" s="29" t="s">
        <v>24</v>
      </c>
      <c r="N4" s="29" t="s">
        <v>24</v>
      </c>
      <c r="O4" s="42">
        <v>51728905</v>
      </c>
      <c r="P4" s="42">
        <f t="shared" ref="P4:P67" si="0">+O4/1000000</f>
        <v>51.728904999999997</v>
      </c>
      <c r="Q4" s="30" t="s">
        <v>25</v>
      </c>
      <c r="R4" s="31">
        <v>1003685498</v>
      </c>
      <c r="S4" s="32" t="s">
        <v>26</v>
      </c>
      <c r="T4" s="2" t="s">
        <v>19</v>
      </c>
      <c r="U4" s="2" t="e">
        <f>+VLOOKUP(K4,#REF!,1,0)</f>
        <v>#REF!</v>
      </c>
    </row>
    <row r="5" spans="1:24" s="2" customFormat="1" ht="51" customHeight="1">
      <c r="A5" s="6">
        <v>2</v>
      </c>
      <c r="B5" s="19" t="s">
        <v>17</v>
      </c>
      <c r="C5" s="19" t="s">
        <v>18</v>
      </c>
      <c r="D5" s="19" t="s">
        <v>19</v>
      </c>
      <c r="E5" s="19" t="s">
        <v>34</v>
      </c>
      <c r="F5" s="29" t="s">
        <v>35</v>
      </c>
      <c r="G5" s="29" t="s">
        <v>35</v>
      </c>
      <c r="H5" s="29" t="s">
        <v>36</v>
      </c>
      <c r="I5" s="19" t="s">
        <v>37</v>
      </c>
      <c r="J5" s="21" t="s">
        <v>19</v>
      </c>
      <c r="K5" s="19" t="s">
        <v>19</v>
      </c>
      <c r="L5" s="5" t="s">
        <v>38</v>
      </c>
      <c r="M5" s="29" t="s">
        <v>39</v>
      </c>
      <c r="N5" s="29" t="s">
        <v>39</v>
      </c>
      <c r="O5" s="42">
        <v>88744735.359999999</v>
      </c>
      <c r="P5" s="42">
        <f t="shared" si="0"/>
        <v>88.744735359999993</v>
      </c>
      <c r="Q5" s="30" t="s">
        <v>25</v>
      </c>
      <c r="R5" s="31" t="s">
        <v>40</v>
      </c>
      <c r="S5" s="32" t="s">
        <v>41</v>
      </c>
      <c r="T5" s="2" t="s">
        <v>19</v>
      </c>
      <c r="U5" s="2" t="e">
        <f>+VLOOKUP(K5,#REF!,1,0)</f>
        <v>#REF!</v>
      </c>
    </row>
    <row r="6" spans="1:24" s="2" customFormat="1" ht="51" customHeight="1">
      <c r="A6" s="6">
        <v>3</v>
      </c>
      <c r="B6" s="19" t="s">
        <v>17</v>
      </c>
      <c r="C6" s="19" t="s">
        <v>18</v>
      </c>
      <c r="D6" s="19" t="s">
        <v>19</v>
      </c>
      <c r="E6" s="19" t="s">
        <v>34</v>
      </c>
      <c r="F6" s="29" t="s">
        <v>35</v>
      </c>
      <c r="G6" s="29" t="s">
        <v>35</v>
      </c>
      <c r="H6" s="29" t="s">
        <v>42</v>
      </c>
      <c r="I6" s="19" t="s">
        <v>37</v>
      </c>
      <c r="J6" s="21" t="s">
        <v>19</v>
      </c>
      <c r="K6" s="19">
        <v>151952</v>
      </c>
      <c r="L6" s="5" t="s">
        <v>43</v>
      </c>
      <c r="M6" s="29" t="s">
        <v>39</v>
      </c>
      <c r="N6" s="29" t="s">
        <v>39</v>
      </c>
      <c r="O6" s="42">
        <v>44400419.299999997</v>
      </c>
      <c r="P6" s="42">
        <f t="shared" si="0"/>
        <v>44.400419299999996</v>
      </c>
      <c r="Q6" s="30" t="s">
        <v>25</v>
      </c>
      <c r="R6" s="31" t="s">
        <v>40</v>
      </c>
      <c r="S6" s="32" t="s">
        <v>41</v>
      </c>
      <c r="T6" s="2" t="e">
        <v>#N/A</v>
      </c>
      <c r="U6" s="2" t="e">
        <f>+VLOOKUP(K6,#REF!,1,0)</f>
        <v>#REF!</v>
      </c>
    </row>
    <row r="7" spans="1:24" s="2" customFormat="1" ht="51" customHeight="1">
      <c r="A7" s="6">
        <v>4</v>
      </c>
      <c r="B7" s="19" t="s">
        <v>17</v>
      </c>
      <c r="C7" s="19" t="s">
        <v>18</v>
      </c>
      <c r="D7" s="19" t="s">
        <v>19</v>
      </c>
      <c r="E7" s="19" t="s">
        <v>34</v>
      </c>
      <c r="F7" s="29" t="s">
        <v>21</v>
      </c>
      <c r="G7" s="29" t="s">
        <v>44</v>
      </c>
      <c r="H7" s="29" t="s">
        <v>45</v>
      </c>
      <c r="I7" s="19" t="s">
        <v>46</v>
      </c>
      <c r="J7" s="21" t="s">
        <v>19</v>
      </c>
      <c r="K7" s="19">
        <v>160996</v>
      </c>
      <c r="L7" s="5" t="s">
        <v>47</v>
      </c>
      <c r="M7" s="29" t="s">
        <v>48</v>
      </c>
      <c r="N7" s="29" t="s">
        <v>48</v>
      </c>
      <c r="O7" s="42">
        <v>36643500</v>
      </c>
      <c r="P7" s="42">
        <f t="shared" si="0"/>
        <v>36.643500000000003</v>
      </c>
      <c r="Q7" s="30" t="s">
        <v>25</v>
      </c>
      <c r="R7" s="31" t="s">
        <v>40</v>
      </c>
      <c r="S7" s="32" t="s">
        <v>41</v>
      </c>
      <c r="T7" s="2" t="e">
        <v>#N/A</v>
      </c>
      <c r="U7" s="2" t="e">
        <f>+VLOOKUP(K7,#REF!,1,0)</f>
        <v>#REF!</v>
      </c>
    </row>
    <row r="8" spans="1:24" s="2" customFormat="1" ht="51" customHeight="1">
      <c r="A8" s="6">
        <v>5</v>
      </c>
      <c r="B8" s="19" t="s">
        <v>17</v>
      </c>
      <c r="C8" s="19" t="s">
        <v>18</v>
      </c>
      <c r="D8" s="19" t="s">
        <v>19</v>
      </c>
      <c r="E8" s="19" t="s">
        <v>34</v>
      </c>
      <c r="F8" s="29" t="s">
        <v>35</v>
      </c>
      <c r="G8" s="29" t="s">
        <v>35</v>
      </c>
      <c r="H8" s="29" t="s">
        <v>49</v>
      </c>
      <c r="I8" s="19" t="s">
        <v>37</v>
      </c>
      <c r="J8" s="21" t="s">
        <v>19</v>
      </c>
      <c r="K8" s="19">
        <v>170372</v>
      </c>
      <c r="L8" s="5" t="s">
        <v>50</v>
      </c>
      <c r="M8" s="29" t="s">
        <v>39</v>
      </c>
      <c r="N8" s="29" t="s">
        <v>39</v>
      </c>
      <c r="O8" s="42">
        <v>29452669.210000001</v>
      </c>
      <c r="P8" s="42">
        <f t="shared" si="0"/>
        <v>29.45266921</v>
      </c>
      <c r="Q8" s="30" t="s">
        <v>25</v>
      </c>
      <c r="R8" s="31" t="s">
        <v>40</v>
      </c>
      <c r="S8" s="32" t="s">
        <v>51</v>
      </c>
      <c r="T8" s="2" t="e">
        <v>#N/A</v>
      </c>
      <c r="U8" s="2" t="e">
        <f>+VLOOKUP(K8,#REF!,1,0)</f>
        <v>#REF!</v>
      </c>
    </row>
    <row r="9" spans="1:24" s="2" customFormat="1" ht="51" customHeight="1">
      <c r="A9" s="6">
        <v>6</v>
      </c>
      <c r="B9" s="19" t="s">
        <v>17</v>
      </c>
      <c r="C9" s="19" t="s">
        <v>18</v>
      </c>
      <c r="D9" s="19" t="s">
        <v>19</v>
      </c>
      <c r="E9" s="19" t="s">
        <v>34</v>
      </c>
      <c r="F9" s="29" t="s">
        <v>35</v>
      </c>
      <c r="G9" s="29" t="s">
        <v>35</v>
      </c>
      <c r="H9" s="29" t="s">
        <v>52</v>
      </c>
      <c r="I9" s="19" t="s">
        <v>37</v>
      </c>
      <c r="J9" s="21" t="s">
        <v>19</v>
      </c>
      <c r="K9" s="19">
        <v>179668</v>
      </c>
      <c r="L9" s="5" t="s">
        <v>53</v>
      </c>
      <c r="M9" s="29" t="s">
        <v>39</v>
      </c>
      <c r="N9" s="29" t="s">
        <v>39</v>
      </c>
      <c r="O9" s="42">
        <v>49282700</v>
      </c>
      <c r="P9" s="42">
        <f t="shared" si="0"/>
        <v>49.282699999999998</v>
      </c>
      <c r="Q9" s="30" t="s">
        <v>25</v>
      </c>
      <c r="R9" s="31" t="s">
        <v>40</v>
      </c>
      <c r="S9" s="32" t="s">
        <v>51</v>
      </c>
      <c r="T9" s="2" t="e">
        <v>#N/A</v>
      </c>
      <c r="U9" s="2" t="e">
        <f>+VLOOKUP(K9,#REF!,1,0)</f>
        <v>#REF!</v>
      </c>
    </row>
    <row r="10" spans="1:24" s="2" customFormat="1" ht="51" customHeight="1">
      <c r="A10" s="6">
        <v>7</v>
      </c>
      <c r="B10" s="19" t="s">
        <v>17</v>
      </c>
      <c r="C10" s="19" t="s">
        <v>18</v>
      </c>
      <c r="D10" s="19" t="s">
        <v>19</v>
      </c>
      <c r="E10" s="19" t="s">
        <v>34</v>
      </c>
      <c r="F10" s="29" t="s">
        <v>35</v>
      </c>
      <c r="G10" s="29" t="s">
        <v>35</v>
      </c>
      <c r="H10" s="29" t="s">
        <v>54</v>
      </c>
      <c r="I10" s="19" t="s">
        <v>37</v>
      </c>
      <c r="J10" s="21" t="s">
        <v>19</v>
      </c>
      <c r="K10" s="19">
        <v>191528</v>
      </c>
      <c r="L10" s="5" t="s">
        <v>55</v>
      </c>
      <c r="M10" s="29" t="s">
        <v>39</v>
      </c>
      <c r="N10" s="29" t="s">
        <v>39</v>
      </c>
      <c r="O10" s="42">
        <v>22795000</v>
      </c>
      <c r="P10" s="42">
        <f t="shared" si="0"/>
        <v>22.795000000000002</v>
      </c>
      <c r="Q10" s="30" t="s">
        <v>25</v>
      </c>
      <c r="R10" s="31" t="s">
        <v>40</v>
      </c>
      <c r="S10" s="32" t="s">
        <v>51</v>
      </c>
      <c r="T10" s="2" t="e">
        <v>#N/A</v>
      </c>
      <c r="U10" s="2" t="e">
        <f>+VLOOKUP(K10,#REF!,1,0)</f>
        <v>#REF!</v>
      </c>
    </row>
    <row r="11" spans="1:24" s="2" customFormat="1" ht="51" customHeight="1">
      <c r="A11" s="6">
        <v>8</v>
      </c>
      <c r="B11" s="19" t="s">
        <v>17</v>
      </c>
      <c r="C11" s="19" t="s">
        <v>18</v>
      </c>
      <c r="D11" s="19" t="s">
        <v>19</v>
      </c>
      <c r="E11" s="19" t="s">
        <v>34</v>
      </c>
      <c r="F11" s="29" t="s">
        <v>56</v>
      </c>
      <c r="G11" s="29" t="s">
        <v>57</v>
      </c>
      <c r="H11" s="29" t="s">
        <v>58</v>
      </c>
      <c r="I11" s="19" t="s">
        <v>46</v>
      </c>
      <c r="J11" s="21" t="s">
        <v>19</v>
      </c>
      <c r="K11" s="19">
        <v>205085</v>
      </c>
      <c r="L11" s="5" t="s">
        <v>59</v>
      </c>
      <c r="M11" s="29" t="s">
        <v>60</v>
      </c>
      <c r="N11" s="29" t="s">
        <v>60</v>
      </c>
      <c r="O11" s="42">
        <v>19500000</v>
      </c>
      <c r="P11" s="42">
        <f t="shared" si="0"/>
        <v>19.5</v>
      </c>
      <c r="Q11" s="30" t="s">
        <v>25</v>
      </c>
      <c r="R11" s="31" t="s">
        <v>40</v>
      </c>
      <c r="S11" s="32" t="s">
        <v>41</v>
      </c>
      <c r="T11" s="2" t="e">
        <v>#N/A</v>
      </c>
      <c r="U11" s="2" t="e">
        <f>+VLOOKUP(K11,#REF!,1,0)</f>
        <v>#REF!</v>
      </c>
    </row>
    <row r="12" spans="1:24" s="2" customFormat="1" ht="51" customHeight="1">
      <c r="A12" s="6">
        <v>9</v>
      </c>
      <c r="B12" s="19" t="s">
        <v>17</v>
      </c>
      <c r="C12" s="19" t="s">
        <v>18</v>
      </c>
      <c r="D12" s="19" t="s">
        <v>19</v>
      </c>
      <c r="E12" s="19" t="s">
        <v>20</v>
      </c>
      <c r="F12" s="29" t="s">
        <v>61</v>
      </c>
      <c r="G12" s="29" t="s">
        <v>62</v>
      </c>
      <c r="H12" s="29" t="s">
        <v>62</v>
      </c>
      <c r="I12" s="19" t="s">
        <v>926</v>
      </c>
      <c r="J12" s="21" t="s">
        <v>19</v>
      </c>
      <c r="K12" s="19">
        <v>206998</v>
      </c>
      <c r="L12" s="5" t="s">
        <v>64</v>
      </c>
      <c r="M12" s="29" t="s">
        <v>932</v>
      </c>
      <c r="N12" s="29" t="s">
        <v>66</v>
      </c>
      <c r="O12" s="42">
        <v>13993057.970000001</v>
      </c>
      <c r="P12" s="42">
        <f t="shared" si="0"/>
        <v>13.993057970000001</v>
      </c>
      <c r="Q12" s="30" t="s">
        <v>25</v>
      </c>
      <c r="R12" s="31">
        <v>385633076</v>
      </c>
      <c r="S12" s="32" t="s">
        <v>67</v>
      </c>
      <c r="T12" s="2" t="e">
        <v>#N/A</v>
      </c>
      <c r="U12" s="2" t="e">
        <f>+VLOOKUP(K12,#REF!,1,0)</f>
        <v>#REF!</v>
      </c>
    </row>
    <row r="13" spans="1:24" s="2" customFormat="1" ht="51" customHeight="1">
      <c r="A13" s="6">
        <v>10</v>
      </c>
      <c r="B13" s="19" t="s">
        <v>17</v>
      </c>
      <c r="C13" s="19" t="s">
        <v>18</v>
      </c>
      <c r="D13" s="19" t="s">
        <v>19</v>
      </c>
      <c r="E13" s="19" t="s">
        <v>34</v>
      </c>
      <c r="F13" s="29" t="s">
        <v>68</v>
      </c>
      <c r="G13" s="29" t="s">
        <v>69</v>
      </c>
      <c r="H13" s="29" t="s">
        <v>70</v>
      </c>
      <c r="I13" s="19" t="s">
        <v>46</v>
      </c>
      <c r="J13" s="21" t="s">
        <v>19</v>
      </c>
      <c r="K13" s="19">
        <v>208532</v>
      </c>
      <c r="L13" s="5" t="s">
        <v>71</v>
      </c>
      <c r="M13" s="29" t="s">
        <v>48</v>
      </c>
      <c r="N13" s="29" t="s">
        <v>48</v>
      </c>
      <c r="O13" s="42">
        <v>38894955.719999999</v>
      </c>
      <c r="P13" s="42">
        <f t="shared" si="0"/>
        <v>38.894955719999999</v>
      </c>
      <c r="Q13" s="30" t="s">
        <v>25</v>
      </c>
      <c r="R13" s="31" t="s">
        <v>40</v>
      </c>
      <c r="S13" s="32" t="s">
        <v>72</v>
      </c>
      <c r="T13" s="2" t="e">
        <v>#N/A</v>
      </c>
      <c r="U13" s="2" t="e">
        <f>+VLOOKUP(K13,#REF!,1,0)</f>
        <v>#REF!</v>
      </c>
    </row>
    <row r="14" spans="1:24" s="2" customFormat="1" ht="51" customHeight="1">
      <c r="A14" s="6">
        <v>11</v>
      </c>
      <c r="B14" s="19" t="s">
        <v>17</v>
      </c>
      <c r="C14" s="19" t="s">
        <v>18</v>
      </c>
      <c r="D14" s="19" t="s">
        <v>19</v>
      </c>
      <c r="E14" s="19" t="s">
        <v>34</v>
      </c>
      <c r="F14" s="29" t="s">
        <v>73</v>
      </c>
      <c r="G14" s="29" t="s">
        <v>74</v>
      </c>
      <c r="H14" s="29" t="s">
        <v>74</v>
      </c>
      <c r="I14" s="19" t="s">
        <v>46</v>
      </c>
      <c r="J14" s="21" t="s">
        <v>19</v>
      </c>
      <c r="K14" s="19">
        <v>211453</v>
      </c>
      <c r="L14" s="5" t="s">
        <v>75</v>
      </c>
      <c r="M14" s="29" t="s">
        <v>48</v>
      </c>
      <c r="N14" s="29" t="s">
        <v>48</v>
      </c>
      <c r="O14" s="42">
        <v>33177106.5</v>
      </c>
      <c r="P14" s="42">
        <f t="shared" si="0"/>
        <v>33.177106500000001</v>
      </c>
      <c r="Q14" s="30" t="s">
        <v>25</v>
      </c>
      <c r="R14" s="31" t="s">
        <v>40</v>
      </c>
      <c r="S14" s="32" t="s">
        <v>72</v>
      </c>
      <c r="T14" s="2" t="e">
        <v>#N/A</v>
      </c>
      <c r="U14" s="2" t="e">
        <f>+VLOOKUP(K14,#REF!,1,0)</f>
        <v>#REF!</v>
      </c>
    </row>
    <row r="15" spans="1:24" s="2" customFormat="1" ht="51" customHeight="1">
      <c r="A15" s="6">
        <v>12</v>
      </c>
      <c r="B15" s="19" t="s">
        <v>17</v>
      </c>
      <c r="C15" s="19" t="s">
        <v>18</v>
      </c>
      <c r="D15" s="19" t="s">
        <v>19</v>
      </c>
      <c r="E15" s="19" t="s">
        <v>34</v>
      </c>
      <c r="F15" s="29" t="s">
        <v>76</v>
      </c>
      <c r="G15" s="29" t="s">
        <v>77</v>
      </c>
      <c r="H15" s="29" t="s">
        <v>77</v>
      </c>
      <c r="I15" s="19" t="s">
        <v>46</v>
      </c>
      <c r="J15" s="21" t="s">
        <v>19</v>
      </c>
      <c r="K15" s="19">
        <v>213578</v>
      </c>
      <c r="L15" s="5" t="s">
        <v>78</v>
      </c>
      <c r="M15" s="29" t="s">
        <v>48</v>
      </c>
      <c r="N15" s="29" t="s">
        <v>48</v>
      </c>
      <c r="O15" s="42">
        <v>40575604</v>
      </c>
      <c r="P15" s="42">
        <f t="shared" si="0"/>
        <v>40.575603999999998</v>
      </c>
      <c r="Q15" s="30" t="s">
        <v>25</v>
      </c>
      <c r="R15" s="31" t="s">
        <v>40</v>
      </c>
      <c r="S15" s="32" t="s">
        <v>72</v>
      </c>
      <c r="T15" s="2" t="e">
        <v>#N/A</v>
      </c>
      <c r="U15" s="2" t="e">
        <f>+VLOOKUP(K15,#REF!,1,0)</f>
        <v>#REF!</v>
      </c>
    </row>
    <row r="16" spans="1:24" s="2" customFormat="1" ht="51" customHeight="1">
      <c r="A16" s="6">
        <v>13</v>
      </c>
      <c r="B16" s="19" t="s">
        <v>17</v>
      </c>
      <c r="C16" s="19" t="s">
        <v>18</v>
      </c>
      <c r="D16" s="19" t="s">
        <v>19</v>
      </c>
      <c r="E16" s="19" t="s">
        <v>79</v>
      </c>
      <c r="F16" s="29" t="s">
        <v>80</v>
      </c>
      <c r="G16" s="29" t="s">
        <v>80</v>
      </c>
      <c r="H16" s="29" t="s">
        <v>80</v>
      </c>
      <c r="I16" s="19" t="s">
        <v>81</v>
      </c>
      <c r="J16" s="21" t="s">
        <v>19</v>
      </c>
      <c r="K16" s="19">
        <v>214741</v>
      </c>
      <c r="L16" s="5" t="s">
        <v>82</v>
      </c>
      <c r="M16" s="29" t="s">
        <v>83</v>
      </c>
      <c r="N16" s="29" t="s">
        <v>83</v>
      </c>
      <c r="O16" s="42">
        <v>15669000</v>
      </c>
      <c r="P16" s="42">
        <f t="shared" si="0"/>
        <v>15.669</v>
      </c>
      <c r="Q16" s="30" t="s">
        <v>25</v>
      </c>
      <c r="R16" s="31">
        <v>82962167</v>
      </c>
      <c r="S16" s="32" t="s">
        <v>84</v>
      </c>
      <c r="T16" s="2" t="e">
        <v>#N/A</v>
      </c>
      <c r="U16" s="2" t="e">
        <f>+VLOOKUP(K16,#REF!,1,0)</f>
        <v>#REF!</v>
      </c>
    </row>
    <row r="17" spans="1:21" s="2" customFormat="1" ht="51" customHeight="1">
      <c r="A17" s="6">
        <v>14</v>
      </c>
      <c r="B17" s="19" t="s">
        <v>17</v>
      </c>
      <c r="C17" s="19" t="s">
        <v>18</v>
      </c>
      <c r="D17" s="19" t="s">
        <v>19</v>
      </c>
      <c r="E17" s="19" t="s">
        <v>79</v>
      </c>
      <c r="F17" s="29" t="s">
        <v>80</v>
      </c>
      <c r="G17" s="29" t="s">
        <v>80</v>
      </c>
      <c r="H17" s="29" t="s">
        <v>80</v>
      </c>
      <c r="I17" s="19" t="s">
        <v>81</v>
      </c>
      <c r="J17" s="21" t="s">
        <v>19</v>
      </c>
      <c r="K17" s="19">
        <v>214765</v>
      </c>
      <c r="L17" s="5" t="s">
        <v>85</v>
      </c>
      <c r="M17" s="29" t="s">
        <v>83</v>
      </c>
      <c r="N17" s="29" t="s">
        <v>83</v>
      </c>
      <c r="O17" s="42">
        <v>11773000</v>
      </c>
      <c r="P17" s="42">
        <f t="shared" si="0"/>
        <v>11.773</v>
      </c>
      <c r="Q17" s="30" t="s">
        <v>25</v>
      </c>
      <c r="R17" s="31">
        <v>82962167</v>
      </c>
      <c r="S17" s="32" t="s">
        <v>84</v>
      </c>
      <c r="T17" s="2" t="e">
        <v>#N/A</v>
      </c>
      <c r="U17" s="2" t="e">
        <f>+VLOOKUP(K17,#REF!,1,0)</f>
        <v>#REF!</v>
      </c>
    </row>
    <row r="18" spans="1:21" s="2" customFormat="1" ht="51" customHeight="1">
      <c r="A18" s="6">
        <v>15</v>
      </c>
      <c r="B18" s="19" t="s">
        <v>17</v>
      </c>
      <c r="C18" s="19" t="s">
        <v>18</v>
      </c>
      <c r="D18" s="19" t="s">
        <v>19</v>
      </c>
      <c r="E18" s="19" t="s">
        <v>79</v>
      </c>
      <c r="F18" s="29" t="s">
        <v>80</v>
      </c>
      <c r="G18" s="29" t="s">
        <v>80</v>
      </c>
      <c r="H18" s="29" t="s">
        <v>80</v>
      </c>
      <c r="I18" s="19" t="s">
        <v>81</v>
      </c>
      <c r="J18" s="21" t="s">
        <v>19</v>
      </c>
      <c r="K18" s="19" t="s">
        <v>19</v>
      </c>
      <c r="L18" s="5" t="s">
        <v>933</v>
      </c>
      <c r="M18" s="29" t="s">
        <v>83</v>
      </c>
      <c r="N18" s="29" t="s">
        <v>83</v>
      </c>
      <c r="O18" s="42">
        <v>13533000</v>
      </c>
      <c r="P18" s="42">
        <f t="shared" si="0"/>
        <v>13.532999999999999</v>
      </c>
      <c r="Q18" s="30" t="s">
        <v>25</v>
      </c>
      <c r="R18" s="31">
        <v>82962167</v>
      </c>
      <c r="S18" s="32" t="s">
        <v>84</v>
      </c>
      <c r="T18" s="2" t="s">
        <v>19</v>
      </c>
      <c r="U18" s="2" t="e">
        <f>+VLOOKUP(K18,#REF!,1,0)</f>
        <v>#REF!</v>
      </c>
    </row>
    <row r="19" spans="1:21" s="2" customFormat="1" ht="51" customHeight="1">
      <c r="A19" s="6">
        <v>16</v>
      </c>
      <c r="B19" s="19" t="s">
        <v>17</v>
      </c>
      <c r="C19" s="19" t="s">
        <v>87</v>
      </c>
      <c r="D19" s="19" t="s">
        <v>19</v>
      </c>
      <c r="E19" s="19" t="s">
        <v>79</v>
      </c>
      <c r="F19" s="29" t="s">
        <v>80</v>
      </c>
      <c r="G19" s="29" t="s">
        <v>80</v>
      </c>
      <c r="H19" s="29" t="s">
        <v>80</v>
      </c>
      <c r="I19" s="19" t="s">
        <v>81</v>
      </c>
      <c r="J19" s="21" t="s">
        <v>19</v>
      </c>
      <c r="K19" s="19">
        <v>214785</v>
      </c>
      <c r="L19" s="5" t="s">
        <v>934</v>
      </c>
      <c r="M19" s="29" t="s">
        <v>83</v>
      </c>
      <c r="N19" s="29" t="s">
        <v>83</v>
      </c>
      <c r="O19" s="42">
        <v>800000</v>
      </c>
      <c r="P19" s="42">
        <f t="shared" si="0"/>
        <v>0.8</v>
      </c>
      <c r="Q19" s="30" t="s">
        <v>89</v>
      </c>
      <c r="R19" s="31">
        <v>82962167</v>
      </c>
      <c r="S19" s="32" t="s">
        <v>41</v>
      </c>
      <c r="T19" s="2" t="e">
        <v>#N/A</v>
      </c>
      <c r="U19" s="2" t="e">
        <f>+VLOOKUP(K19,#REF!,1,0)</f>
        <v>#REF!</v>
      </c>
    </row>
    <row r="20" spans="1:21" s="2" customFormat="1" ht="51" customHeight="1">
      <c r="A20" s="6">
        <v>17</v>
      </c>
      <c r="B20" s="19" t="s">
        <v>17</v>
      </c>
      <c r="C20" s="19" t="s">
        <v>18</v>
      </c>
      <c r="D20" s="19" t="s">
        <v>19</v>
      </c>
      <c r="E20" s="19" t="s">
        <v>79</v>
      </c>
      <c r="F20" s="29" t="s">
        <v>80</v>
      </c>
      <c r="G20" s="29" t="s">
        <v>80</v>
      </c>
      <c r="H20" s="29" t="s">
        <v>80</v>
      </c>
      <c r="I20" s="19" t="s">
        <v>81</v>
      </c>
      <c r="J20" s="21" t="s">
        <v>19</v>
      </c>
      <c r="K20" s="19">
        <v>215645</v>
      </c>
      <c r="L20" s="5" t="s">
        <v>90</v>
      </c>
      <c r="M20" s="29" t="s">
        <v>83</v>
      </c>
      <c r="N20" s="29" t="s">
        <v>83</v>
      </c>
      <c r="O20" s="42">
        <v>12991000</v>
      </c>
      <c r="P20" s="42">
        <f t="shared" si="0"/>
        <v>12.991</v>
      </c>
      <c r="Q20" s="30" t="s">
        <v>25</v>
      </c>
      <c r="R20" s="31">
        <v>82962167</v>
      </c>
      <c r="S20" s="32" t="s">
        <v>84</v>
      </c>
      <c r="T20" s="2" t="e">
        <v>#N/A</v>
      </c>
      <c r="U20" s="2" t="e">
        <f>+VLOOKUP(K20,#REF!,1,0)</f>
        <v>#REF!</v>
      </c>
    </row>
    <row r="21" spans="1:21" s="2" customFormat="1" ht="51" customHeight="1">
      <c r="A21" s="6">
        <v>18</v>
      </c>
      <c r="B21" s="19" t="s">
        <v>17</v>
      </c>
      <c r="C21" s="19" t="s">
        <v>18</v>
      </c>
      <c r="D21" s="19" t="s">
        <v>19</v>
      </c>
      <c r="E21" s="19" t="s">
        <v>34</v>
      </c>
      <c r="F21" s="29" t="s">
        <v>35</v>
      </c>
      <c r="G21" s="29" t="s">
        <v>35</v>
      </c>
      <c r="H21" s="29" t="s">
        <v>91</v>
      </c>
      <c r="I21" s="19" t="s">
        <v>92</v>
      </c>
      <c r="J21" s="21" t="s">
        <v>19</v>
      </c>
      <c r="K21" s="19">
        <v>221250</v>
      </c>
      <c r="L21" s="5" t="s">
        <v>93</v>
      </c>
      <c r="M21" s="29" t="s">
        <v>94</v>
      </c>
      <c r="N21" s="29" t="s">
        <v>94</v>
      </c>
      <c r="O21" s="42">
        <v>8075000</v>
      </c>
      <c r="P21" s="42">
        <f t="shared" si="0"/>
        <v>8.0749999999999993</v>
      </c>
      <c r="Q21" s="30" t="s">
        <v>95</v>
      </c>
      <c r="R21" s="31" t="s">
        <v>40</v>
      </c>
      <c r="S21" s="32" t="s">
        <v>41</v>
      </c>
      <c r="T21" s="2" t="e">
        <v>#N/A</v>
      </c>
      <c r="U21" s="2" t="e">
        <f>+VLOOKUP(K21,#REF!,1,0)</f>
        <v>#REF!</v>
      </c>
    </row>
    <row r="22" spans="1:21" s="2" customFormat="1" ht="51" customHeight="1">
      <c r="A22" s="6">
        <v>19</v>
      </c>
      <c r="B22" s="19" t="s">
        <v>17</v>
      </c>
      <c r="C22" s="19" t="s">
        <v>18</v>
      </c>
      <c r="D22" s="19" t="s">
        <v>19</v>
      </c>
      <c r="E22" s="19" t="s">
        <v>34</v>
      </c>
      <c r="F22" s="29" t="s">
        <v>96</v>
      </c>
      <c r="G22" s="29" t="s">
        <v>97</v>
      </c>
      <c r="H22" s="29" t="s">
        <v>98</v>
      </c>
      <c r="I22" s="19" t="s">
        <v>46</v>
      </c>
      <c r="J22" s="21" t="s">
        <v>19</v>
      </c>
      <c r="K22" s="19">
        <v>226241</v>
      </c>
      <c r="L22" s="5" t="s">
        <v>99</v>
      </c>
      <c r="M22" s="29" t="s">
        <v>48</v>
      </c>
      <c r="N22" s="29" t="s">
        <v>48</v>
      </c>
      <c r="O22" s="42">
        <v>14020896.859999999</v>
      </c>
      <c r="P22" s="42">
        <f t="shared" si="0"/>
        <v>14.020896859999999</v>
      </c>
      <c r="Q22" s="30" t="s">
        <v>25</v>
      </c>
      <c r="R22" s="31" t="s">
        <v>40</v>
      </c>
      <c r="S22" s="32" t="s">
        <v>41</v>
      </c>
      <c r="T22" s="2" t="e">
        <v>#N/A</v>
      </c>
      <c r="U22" s="2" t="e">
        <f>+VLOOKUP(K22,#REF!,1,0)</f>
        <v>#REF!</v>
      </c>
    </row>
    <row r="23" spans="1:21" s="2" customFormat="1" ht="51" customHeight="1">
      <c r="A23" s="6">
        <v>20</v>
      </c>
      <c r="B23" s="19" t="s">
        <v>17</v>
      </c>
      <c r="C23" s="19" t="s">
        <v>18</v>
      </c>
      <c r="D23" s="19" t="s">
        <v>19</v>
      </c>
      <c r="E23" s="19" t="s">
        <v>20</v>
      </c>
      <c r="F23" s="29" t="s">
        <v>100</v>
      </c>
      <c r="G23" s="29" t="s">
        <v>101</v>
      </c>
      <c r="H23" s="29" t="s">
        <v>102</v>
      </c>
      <c r="I23" s="19" t="s">
        <v>898</v>
      </c>
      <c r="J23" s="21" t="s">
        <v>19</v>
      </c>
      <c r="K23" s="19">
        <v>245750</v>
      </c>
      <c r="L23" s="5" t="s">
        <v>104</v>
      </c>
      <c r="M23" s="29" t="s">
        <v>24</v>
      </c>
      <c r="N23" s="29" t="s">
        <v>24</v>
      </c>
      <c r="O23" s="42">
        <v>6771367.9000000004</v>
      </c>
      <c r="P23" s="42">
        <f t="shared" si="0"/>
        <v>6.7713679000000004</v>
      </c>
      <c r="Q23" s="30" t="s">
        <v>95</v>
      </c>
      <c r="R23" s="31">
        <v>1331903722</v>
      </c>
      <c r="S23" s="32" t="s">
        <v>72</v>
      </c>
      <c r="T23" s="2" t="e">
        <v>#N/A</v>
      </c>
      <c r="U23" s="2" t="e">
        <f>+VLOOKUP(K23,#REF!,1,0)</f>
        <v>#REF!</v>
      </c>
    </row>
    <row r="24" spans="1:21" s="2" customFormat="1" ht="51" customHeight="1">
      <c r="A24" s="6">
        <v>21</v>
      </c>
      <c r="B24" s="19" t="s">
        <v>17</v>
      </c>
      <c r="C24" s="19" t="s">
        <v>18</v>
      </c>
      <c r="D24" s="19" t="s">
        <v>19</v>
      </c>
      <c r="E24" s="19" t="s">
        <v>20</v>
      </c>
      <c r="F24" s="29" t="s">
        <v>100</v>
      </c>
      <c r="G24" s="29" t="s">
        <v>101</v>
      </c>
      <c r="H24" s="29" t="s">
        <v>102</v>
      </c>
      <c r="I24" s="19" t="s">
        <v>898</v>
      </c>
      <c r="J24" s="21" t="s">
        <v>19</v>
      </c>
      <c r="K24" s="19">
        <v>245758</v>
      </c>
      <c r="L24" s="5" t="s">
        <v>105</v>
      </c>
      <c r="M24" s="29" t="s">
        <v>24</v>
      </c>
      <c r="N24" s="29" t="s">
        <v>24</v>
      </c>
      <c r="O24" s="42">
        <v>6446000</v>
      </c>
      <c r="P24" s="42">
        <f t="shared" si="0"/>
        <v>6.4459999999999997</v>
      </c>
      <c r="Q24" s="30" t="s">
        <v>95</v>
      </c>
      <c r="R24" s="31">
        <v>1331903722</v>
      </c>
      <c r="S24" s="32" t="s">
        <v>72</v>
      </c>
      <c r="T24" s="2" t="e">
        <v>#N/A</v>
      </c>
      <c r="U24" s="2" t="e">
        <f>+VLOOKUP(K24,#REF!,1,0)</f>
        <v>#REF!</v>
      </c>
    </row>
    <row r="25" spans="1:21" s="2" customFormat="1" ht="51" customHeight="1">
      <c r="A25" s="6">
        <v>22</v>
      </c>
      <c r="B25" s="19" t="s">
        <v>17</v>
      </c>
      <c r="C25" s="19" t="s">
        <v>18</v>
      </c>
      <c r="D25" s="19" t="s">
        <v>19</v>
      </c>
      <c r="E25" s="19" t="s">
        <v>20</v>
      </c>
      <c r="F25" s="29" t="s">
        <v>100</v>
      </c>
      <c r="G25" s="29" t="s">
        <v>101</v>
      </c>
      <c r="H25" s="29" t="s">
        <v>106</v>
      </c>
      <c r="I25" s="19" t="s">
        <v>898</v>
      </c>
      <c r="J25" s="21" t="s">
        <v>19</v>
      </c>
      <c r="K25" s="19">
        <v>245784</v>
      </c>
      <c r="L25" s="5" t="s">
        <v>107</v>
      </c>
      <c r="M25" s="29" t="s">
        <v>24</v>
      </c>
      <c r="N25" s="29" t="s">
        <v>24</v>
      </c>
      <c r="O25" s="42">
        <v>6434406.7699999996</v>
      </c>
      <c r="P25" s="42">
        <f t="shared" si="0"/>
        <v>6.4344067699999998</v>
      </c>
      <c r="Q25" s="30" t="s">
        <v>95</v>
      </c>
      <c r="R25" s="31">
        <v>1331903722</v>
      </c>
      <c r="S25" s="32" t="s">
        <v>72</v>
      </c>
      <c r="T25" s="2" t="e">
        <v>#N/A</v>
      </c>
      <c r="U25" s="2" t="e">
        <f>+VLOOKUP(K25,#REF!,1,0)</f>
        <v>#REF!</v>
      </c>
    </row>
    <row r="26" spans="1:21" s="2" customFormat="1" ht="51" customHeight="1">
      <c r="A26" s="6">
        <v>23</v>
      </c>
      <c r="B26" s="19" t="s">
        <v>17</v>
      </c>
      <c r="C26" s="19" t="s">
        <v>18</v>
      </c>
      <c r="D26" s="19" t="s">
        <v>19</v>
      </c>
      <c r="E26" s="19" t="s">
        <v>20</v>
      </c>
      <c r="F26" s="29" t="s">
        <v>100</v>
      </c>
      <c r="G26" s="29" t="s">
        <v>108</v>
      </c>
      <c r="H26" s="29" t="s">
        <v>109</v>
      </c>
      <c r="I26" s="19" t="s">
        <v>898</v>
      </c>
      <c r="J26" s="21" t="s">
        <v>19</v>
      </c>
      <c r="K26" s="19" t="s">
        <v>19</v>
      </c>
      <c r="L26" s="5" t="s">
        <v>110</v>
      </c>
      <c r="M26" s="29" t="s">
        <v>24</v>
      </c>
      <c r="N26" s="29" t="s">
        <v>24</v>
      </c>
      <c r="O26" s="42">
        <v>6682879.5</v>
      </c>
      <c r="P26" s="42">
        <f t="shared" si="0"/>
        <v>6.6828795000000003</v>
      </c>
      <c r="Q26" s="30" t="s">
        <v>95</v>
      </c>
      <c r="R26" s="31">
        <v>1331903722</v>
      </c>
      <c r="S26" s="32" t="s">
        <v>72</v>
      </c>
      <c r="T26" s="2" t="s">
        <v>19</v>
      </c>
      <c r="U26" s="2" t="e">
        <f>+VLOOKUP(K26,#REF!,1,0)</f>
        <v>#REF!</v>
      </c>
    </row>
    <row r="27" spans="1:21" s="2" customFormat="1" ht="51" customHeight="1">
      <c r="A27" s="6">
        <v>24</v>
      </c>
      <c r="B27" s="19" t="s">
        <v>17</v>
      </c>
      <c r="C27" s="19" t="s">
        <v>18</v>
      </c>
      <c r="D27" s="19" t="s">
        <v>19</v>
      </c>
      <c r="E27" s="19" t="s">
        <v>20</v>
      </c>
      <c r="F27" s="29" t="s">
        <v>100</v>
      </c>
      <c r="G27" s="29" t="s">
        <v>111</v>
      </c>
      <c r="H27" s="29" t="s">
        <v>112</v>
      </c>
      <c r="I27" s="19" t="s">
        <v>898</v>
      </c>
      <c r="J27" s="21" t="s">
        <v>19</v>
      </c>
      <c r="K27" s="19" t="s">
        <v>19</v>
      </c>
      <c r="L27" s="5" t="s">
        <v>113</v>
      </c>
      <c r="M27" s="29" t="s">
        <v>24</v>
      </c>
      <c r="N27" s="29" t="s">
        <v>24</v>
      </c>
      <c r="O27" s="42">
        <v>9279803.5</v>
      </c>
      <c r="P27" s="42">
        <f t="shared" si="0"/>
        <v>9.2798034999999999</v>
      </c>
      <c r="Q27" s="30" t="s">
        <v>95</v>
      </c>
      <c r="R27" s="31">
        <v>1331903722</v>
      </c>
      <c r="S27" s="32" t="s">
        <v>72</v>
      </c>
      <c r="T27" s="2" t="s">
        <v>19</v>
      </c>
      <c r="U27" s="2" t="e">
        <f>+VLOOKUP(K27,#REF!,1,0)</f>
        <v>#REF!</v>
      </c>
    </row>
    <row r="28" spans="1:21" s="2" customFormat="1" ht="51" customHeight="1">
      <c r="A28" s="6">
        <v>25</v>
      </c>
      <c r="B28" s="19" t="s">
        <v>17</v>
      </c>
      <c r="C28" s="19" t="s">
        <v>18</v>
      </c>
      <c r="D28" s="19" t="s">
        <v>19</v>
      </c>
      <c r="E28" s="19" t="s">
        <v>20</v>
      </c>
      <c r="F28" s="29" t="s">
        <v>100</v>
      </c>
      <c r="G28" s="29" t="s">
        <v>114</v>
      </c>
      <c r="H28" s="29" t="s">
        <v>115</v>
      </c>
      <c r="I28" s="19" t="s">
        <v>898</v>
      </c>
      <c r="J28" s="21" t="s">
        <v>19</v>
      </c>
      <c r="K28" s="19" t="s">
        <v>19</v>
      </c>
      <c r="L28" s="5" t="s">
        <v>116</v>
      </c>
      <c r="M28" s="29" t="s">
        <v>24</v>
      </c>
      <c r="N28" s="29" t="s">
        <v>24</v>
      </c>
      <c r="O28" s="42">
        <v>9147600</v>
      </c>
      <c r="P28" s="42">
        <f t="shared" si="0"/>
        <v>9.1476000000000006</v>
      </c>
      <c r="Q28" s="30" t="s">
        <v>95</v>
      </c>
      <c r="R28" s="31">
        <v>1331903722</v>
      </c>
      <c r="S28" s="32" t="s">
        <v>72</v>
      </c>
      <c r="T28" s="2" t="s">
        <v>19</v>
      </c>
      <c r="U28" s="2" t="e">
        <f>+VLOOKUP(K28,#REF!,1,0)</f>
        <v>#REF!</v>
      </c>
    </row>
    <row r="29" spans="1:21" s="2" customFormat="1" ht="51" customHeight="1">
      <c r="A29" s="6">
        <v>26</v>
      </c>
      <c r="B29" s="19" t="s">
        <v>17</v>
      </c>
      <c r="C29" s="19" t="s">
        <v>18</v>
      </c>
      <c r="D29" s="19" t="s">
        <v>19</v>
      </c>
      <c r="E29" s="19" t="s">
        <v>20</v>
      </c>
      <c r="F29" s="29" t="s">
        <v>100</v>
      </c>
      <c r="G29" s="29" t="s">
        <v>114</v>
      </c>
      <c r="H29" s="29" t="s">
        <v>117</v>
      </c>
      <c r="I29" s="19" t="s">
        <v>898</v>
      </c>
      <c r="J29" s="21" t="s">
        <v>19</v>
      </c>
      <c r="K29" s="19" t="s">
        <v>19</v>
      </c>
      <c r="L29" s="5" t="s">
        <v>118</v>
      </c>
      <c r="M29" s="29" t="s">
        <v>24</v>
      </c>
      <c r="N29" s="29" t="s">
        <v>24</v>
      </c>
      <c r="O29" s="42">
        <v>6683012.4900000002</v>
      </c>
      <c r="P29" s="42">
        <f t="shared" si="0"/>
        <v>6.6830124900000003</v>
      </c>
      <c r="Q29" s="30" t="s">
        <v>95</v>
      </c>
      <c r="R29" s="31">
        <v>1331903722</v>
      </c>
      <c r="S29" s="32" t="s">
        <v>72</v>
      </c>
      <c r="T29" s="2" t="s">
        <v>19</v>
      </c>
      <c r="U29" s="2" t="e">
        <f>+VLOOKUP(K29,#REF!,1,0)</f>
        <v>#REF!</v>
      </c>
    </row>
    <row r="30" spans="1:21" s="2" customFormat="1" ht="51" customHeight="1">
      <c r="A30" s="6">
        <v>27</v>
      </c>
      <c r="B30" s="19" t="s">
        <v>17</v>
      </c>
      <c r="C30" s="19" t="s">
        <v>18</v>
      </c>
      <c r="D30" s="19" t="s">
        <v>19</v>
      </c>
      <c r="E30" s="19" t="s">
        <v>20</v>
      </c>
      <c r="F30" s="29" t="s">
        <v>100</v>
      </c>
      <c r="G30" s="29" t="s">
        <v>119</v>
      </c>
      <c r="H30" s="29" t="s">
        <v>120</v>
      </c>
      <c r="I30" s="19" t="s">
        <v>898</v>
      </c>
      <c r="J30" s="21" t="s">
        <v>19</v>
      </c>
      <c r="K30" s="19" t="s">
        <v>19</v>
      </c>
      <c r="L30" s="5" t="s">
        <v>121</v>
      </c>
      <c r="M30" s="29" t="s">
        <v>24</v>
      </c>
      <c r="N30" s="29" t="s">
        <v>24</v>
      </c>
      <c r="O30" s="42">
        <v>9190500</v>
      </c>
      <c r="P30" s="42">
        <f t="shared" si="0"/>
        <v>9.1905000000000001</v>
      </c>
      <c r="Q30" s="30" t="s">
        <v>95</v>
      </c>
      <c r="R30" s="31">
        <v>1331903722</v>
      </c>
      <c r="S30" s="32" t="s">
        <v>72</v>
      </c>
      <c r="T30" s="2" t="s">
        <v>19</v>
      </c>
      <c r="U30" s="2" t="e">
        <f>+VLOOKUP(K30,#REF!,1,0)</f>
        <v>#REF!</v>
      </c>
    </row>
    <row r="31" spans="1:21" s="2" customFormat="1" ht="51" customHeight="1">
      <c r="A31" s="6">
        <v>28</v>
      </c>
      <c r="B31" s="19" t="s">
        <v>17</v>
      </c>
      <c r="C31" s="19" t="s">
        <v>18</v>
      </c>
      <c r="D31" s="19" t="s">
        <v>19</v>
      </c>
      <c r="E31" s="19" t="s">
        <v>20</v>
      </c>
      <c r="F31" s="29" t="s">
        <v>100</v>
      </c>
      <c r="G31" s="29" t="s">
        <v>122</v>
      </c>
      <c r="H31" s="29" t="s">
        <v>123</v>
      </c>
      <c r="I31" s="19" t="s">
        <v>898</v>
      </c>
      <c r="J31" s="21" t="s">
        <v>19</v>
      </c>
      <c r="K31" s="19" t="s">
        <v>19</v>
      </c>
      <c r="L31" s="5" t="s">
        <v>124</v>
      </c>
      <c r="M31" s="29" t="s">
        <v>24</v>
      </c>
      <c r="N31" s="29" t="s">
        <v>24</v>
      </c>
      <c r="O31" s="42">
        <v>9190500</v>
      </c>
      <c r="P31" s="42">
        <f t="shared" si="0"/>
        <v>9.1905000000000001</v>
      </c>
      <c r="Q31" s="30" t="s">
        <v>95</v>
      </c>
      <c r="R31" s="31">
        <v>1331903722</v>
      </c>
      <c r="S31" s="32" t="s">
        <v>72</v>
      </c>
      <c r="T31" s="2" t="s">
        <v>19</v>
      </c>
      <c r="U31" s="2" t="e">
        <f>+VLOOKUP(K31,#REF!,1,0)</f>
        <v>#REF!</v>
      </c>
    </row>
    <row r="32" spans="1:21" s="2" customFormat="1" ht="51" customHeight="1">
      <c r="A32" s="6">
        <v>29</v>
      </c>
      <c r="B32" s="19" t="s">
        <v>17</v>
      </c>
      <c r="C32" s="19" t="s">
        <v>18</v>
      </c>
      <c r="D32" s="19" t="s">
        <v>19</v>
      </c>
      <c r="E32" s="19" t="s">
        <v>20</v>
      </c>
      <c r="F32" s="29" t="s">
        <v>100</v>
      </c>
      <c r="G32" s="29" t="s">
        <v>125</v>
      </c>
      <c r="H32" s="29" t="s">
        <v>126</v>
      </c>
      <c r="I32" s="19" t="s">
        <v>898</v>
      </c>
      <c r="J32" s="21" t="s">
        <v>19</v>
      </c>
      <c r="K32" s="19" t="s">
        <v>19</v>
      </c>
      <c r="L32" s="5" t="s">
        <v>127</v>
      </c>
      <c r="M32" s="29" t="s">
        <v>24</v>
      </c>
      <c r="N32" s="29" t="s">
        <v>24</v>
      </c>
      <c r="O32" s="42">
        <v>8976000</v>
      </c>
      <c r="P32" s="42">
        <f t="shared" si="0"/>
        <v>8.9760000000000009</v>
      </c>
      <c r="Q32" s="30" t="s">
        <v>95</v>
      </c>
      <c r="R32" s="31">
        <v>1331903722</v>
      </c>
      <c r="S32" s="32" t="s">
        <v>72</v>
      </c>
      <c r="T32" s="2" t="s">
        <v>19</v>
      </c>
      <c r="U32" s="2" t="e">
        <f>+VLOOKUP(K32,#REF!,1,0)</f>
        <v>#REF!</v>
      </c>
    </row>
    <row r="33" spans="1:21" s="2" customFormat="1" ht="51" customHeight="1">
      <c r="A33" s="6">
        <v>30</v>
      </c>
      <c r="B33" s="19" t="s">
        <v>17</v>
      </c>
      <c r="C33" s="19" t="s">
        <v>18</v>
      </c>
      <c r="D33" s="19" t="s">
        <v>19</v>
      </c>
      <c r="E33" s="19" t="s">
        <v>20</v>
      </c>
      <c r="F33" s="29" t="s">
        <v>100</v>
      </c>
      <c r="G33" s="29" t="s">
        <v>128</v>
      </c>
      <c r="H33" s="29" t="s">
        <v>129</v>
      </c>
      <c r="I33" s="19" t="s">
        <v>898</v>
      </c>
      <c r="J33" s="21" t="s">
        <v>19</v>
      </c>
      <c r="K33" s="19" t="s">
        <v>19</v>
      </c>
      <c r="L33" s="5" t="s">
        <v>130</v>
      </c>
      <c r="M33" s="29" t="s">
        <v>24</v>
      </c>
      <c r="N33" s="29" t="s">
        <v>24</v>
      </c>
      <c r="O33" s="42">
        <v>6446000</v>
      </c>
      <c r="P33" s="42">
        <f t="shared" si="0"/>
        <v>6.4459999999999997</v>
      </c>
      <c r="Q33" s="30" t="s">
        <v>95</v>
      </c>
      <c r="R33" s="31">
        <v>1331903722</v>
      </c>
      <c r="S33" s="32" t="s">
        <v>72</v>
      </c>
      <c r="T33" s="2" t="s">
        <v>19</v>
      </c>
      <c r="U33" s="2" t="e">
        <f>+VLOOKUP(K33,#REF!,1,0)</f>
        <v>#REF!</v>
      </c>
    </row>
    <row r="34" spans="1:21" s="2" customFormat="1" ht="51" customHeight="1">
      <c r="A34" s="6">
        <v>31</v>
      </c>
      <c r="B34" s="19" t="s">
        <v>17</v>
      </c>
      <c r="C34" s="19" t="s">
        <v>18</v>
      </c>
      <c r="D34" s="19" t="s">
        <v>19</v>
      </c>
      <c r="E34" s="19" t="s">
        <v>20</v>
      </c>
      <c r="F34" s="29" t="s">
        <v>100</v>
      </c>
      <c r="G34" s="29" t="s">
        <v>935</v>
      </c>
      <c r="H34" s="29" t="s">
        <v>132</v>
      </c>
      <c r="I34" s="19" t="s">
        <v>898</v>
      </c>
      <c r="J34" s="21" t="s">
        <v>19</v>
      </c>
      <c r="K34" s="19" t="s">
        <v>19</v>
      </c>
      <c r="L34" s="5" t="s">
        <v>936</v>
      </c>
      <c r="M34" s="29" t="s">
        <v>24</v>
      </c>
      <c r="N34" s="29" t="s">
        <v>24</v>
      </c>
      <c r="O34" s="42">
        <v>6617600</v>
      </c>
      <c r="P34" s="42">
        <f t="shared" si="0"/>
        <v>6.6176000000000004</v>
      </c>
      <c r="Q34" s="30" t="s">
        <v>95</v>
      </c>
      <c r="R34" s="31">
        <v>1331903722</v>
      </c>
      <c r="S34" s="32" t="s">
        <v>72</v>
      </c>
      <c r="T34" s="2" t="s">
        <v>19</v>
      </c>
      <c r="U34" s="2" t="e">
        <f>+VLOOKUP(K34,#REF!,1,0)</f>
        <v>#REF!</v>
      </c>
    </row>
    <row r="35" spans="1:21" s="2" customFormat="1" ht="51" customHeight="1">
      <c r="A35" s="6">
        <v>32</v>
      </c>
      <c r="B35" s="19" t="s">
        <v>17</v>
      </c>
      <c r="C35" s="19" t="s">
        <v>18</v>
      </c>
      <c r="D35" s="19" t="s">
        <v>19</v>
      </c>
      <c r="E35" s="19" t="s">
        <v>20</v>
      </c>
      <c r="F35" s="29" t="s">
        <v>100</v>
      </c>
      <c r="G35" s="29" t="s">
        <v>108</v>
      </c>
      <c r="H35" s="29" t="s">
        <v>109</v>
      </c>
      <c r="I35" s="19" t="s">
        <v>898</v>
      </c>
      <c r="J35" s="21" t="s">
        <v>19</v>
      </c>
      <c r="K35" s="19" t="s">
        <v>19</v>
      </c>
      <c r="L35" s="5" t="s">
        <v>134</v>
      </c>
      <c r="M35" s="29" t="s">
        <v>24</v>
      </c>
      <c r="N35" s="29" t="s">
        <v>24</v>
      </c>
      <c r="O35" s="42">
        <v>9334930</v>
      </c>
      <c r="P35" s="42">
        <f t="shared" si="0"/>
        <v>9.3349299999999999</v>
      </c>
      <c r="Q35" s="30" t="s">
        <v>95</v>
      </c>
      <c r="R35" s="31">
        <v>1331903722</v>
      </c>
      <c r="S35" s="32" t="s">
        <v>72</v>
      </c>
      <c r="T35" s="2" t="s">
        <v>19</v>
      </c>
      <c r="U35" s="2" t="e">
        <f>+VLOOKUP(K35,#REF!,1,0)</f>
        <v>#REF!</v>
      </c>
    </row>
    <row r="36" spans="1:21" s="2" customFormat="1" ht="51" customHeight="1">
      <c r="A36" s="6">
        <v>33</v>
      </c>
      <c r="B36" s="19" t="s">
        <v>17</v>
      </c>
      <c r="C36" s="19" t="s">
        <v>18</v>
      </c>
      <c r="D36" s="19" t="s">
        <v>19</v>
      </c>
      <c r="E36" s="19" t="s">
        <v>20</v>
      </c>
      <c r="F36" s="29" t="s">
        <v>135</v>
      </c>
      <c r="G36" s="29" t="s">
        <v>136</v>
      </c>
      <c r="H36" s="29" t="s">
        <v>137</v>
      </c>
      <c r="I36" s="19" t="s">
        <v>937</v>
      </c>
      <c r="J36" s="21" t="s">
        <v>19</v>
      </c>
      <c r="K36" s="19">
        <v>265168</v>
      </c>
      <c r="L36" s="5" t="s">
        <v>139</v>
      </c>
      <c r="M36" s="29" t="s">
        <v>83</v>
      </c>
      <c r="N36" s="29" t="s">
        <v>83</v>
      </c>
      <c r="O36" s="42">
        <v>17760000</v>
      </c>
      <c r="P36" s="42">
        <f t="shared" si="0"/>
        <v>17.760000000000002</v>
      </c>
      <c r="Q36" s="30" t="s">
        <v>25</v>
      </c>
      <c r="R36" s="31">
        <v>612803587</v>
      </c>
      <c r="S36" s="32" t="s">
        <v>67</v>
      </c>
      <c r="T36" s="2" t="e">
        <v>#N/A</v>
      </c>
      <c r="U36" s="2" t="e">
        <f>+VLOOKUP(K36,#REF!,1,0)</f>
        <v>#REF!</v>
      </c>
    </row>
    <row r="37" spans="1:21" s="2" customFormat="1" ht="51" customHeight="1">
      <c r="A37" s="6">
        <v>34</v>
      </c>
      <c r="B37" s="19" t="s">
        <v>17</v>
      </c>
      <c r="C37" s="19" t="s">
        <v>18</v>
      </c>
      <c r="D37" s="19" t="s">
        <v>19</v>
      </c>
      <c r="E37" s="19" t="s">
        <v>20</v>
      </c>
      <c r="F37" s="29" t="s">
        <v>61</v>
      </c>
      <c r="G37" s="29" t="s">
        <v>140</v>
      </c>
      <c r="H37" s="29" t="s">
        <v>141</v>
      </c>
      <c r="I37" s="19" t="s">
        <v>926</v>
      </c>
      <c r="J37" s="21" t="s">
        <v>19</v>
      </c>
      <c r="K37" s="19" t="s">
        <v>19</v>
      </c>
      <c r="L37" s="5" t="s">
        <v>142</v>
      </c>
      <c r="M37" s="29" t="s">
        <v>932</v>
      </c>
      <c r="N37" s="29" t="s">
        <v>66</v>
      </c>
      <c r="O37" s="42">
        <v>11246974.210000001</v>
      </c>
      <c r="P37" s="42">
        <f t="shared" si="0"/>
        <v>11.246974210000001</v>
      </c>
      <c r="Q37" s="30" t="s">
        <v>25</v>
      </c>
      <c r="R37" s="31">
        <v>385633076</v>
      </c>
      <c r="S37" s="32" t="s">
        <v>67</v>
      </c>
      <c r="T37" s="2" t="s">
        <v>19</v>
      </c>
      <c r="U37" s="2" t="e">
        <f>+VLOOKUP(K37,#REF!,1,0)</f>
        <v>#REF!</v>
      </c>
    </row>
    <row r="38" spans="1:21" s="2" customFormat="1" ht="51" customHeight="1">
      <c r="A38" s="6">
        <v>35</v>
      </c>
      <c r="B38" s="19" t="s">
        <v>86</v>
      </c>
      <c r="C38" s="19" t="s">
        <v>18</v>
      </c>
      <c r="D38" s="19" t="s">
        <v>143</v>
      </c>
      <c r="E38" s="19" t="s">
        <v>20</v>
      </c>
      <c r="F38" s="29" t="s">
        <v>144</v>
      </c>
      <c r="G38" s="29" t="s">
        <v>144</v>
      </c>
      <c r="H38" s="29" t="s">
        <v>145</v>
      </c>
      <c r="I38" s="19" t="s">
        <v>938</v>
      </c>
      <c r="J38" s="21">
        <f>HYPERLINK("https://ofi5.mef.gob.pe/ssi/Ssi/Index?codigo="&amp;K38&amp;"&amp;tipo=2",K38)</f>
        <v>2402646</v>
      </c>
      <c r="K38" s="19">
        <v>2402646</v>
      </c>
      <c r="L38" s="5" t="s">
        <v>147</v>
      </c>
      <c r="M38" s="29" t="s">
        <v>148</v>
      </c>
      <c r="N38" s="29" t="s">
        <v>148</v>
      </c>
      <c r="O38" s="42">
        <v>324122383</v>
      </c>
      <c r="P38" s="42">
        <f t="shared" si="0"/>
        <v>324.12238300000001</v>
      </c>
      <c r="Q38" s="30" t="s">
        <v>149</v>
      </c>
      <c r="R38" s="31">
        <v>842165626</v>
      </c>
      <c r="S38" s="32" t="s">
        <v>67</v>
      </c>
      <c r="T38" s="2" t="e">
        <v>#N/A</v>
      </c>
      <c r="U38" s="2" t="e">
        <f>+VLOOKUP(K38,#REF!,1,0)</f>
        <v>#REF!</v>
      </c>
    </row>
    <row r="39" spans="1:21" s="2" customFormat="1" ht="51" customHeight="1">
      <c r="A39" s="6">
        <v>36</v>
      </c>
      <c r="B39" s="19" t="s">
        <v>17</v>
      </c>
      <c r="C39" s="19" t="s">
        <v>18</v>
      </c>
      <c r="D39" s="19" t="s">
        <v>19</v>
      </c>
      <c r="E39" s="19" t="s">
        <v>20</v>
      </c>
      <c r="F39" s="29" t="s">
        <v>150</v>
      </c>
      <c r="G39" s="29" t="s">
        <v>150</v>
      </c>
      <c r="H39" s="29" t="s">
        <v>151</v>
      </c>
      <c r="I39" s="19" t="s">
        <v>939</v>
      </c>
      <c r="J39" s="21" t="s">
        <v>19</v>
      </c>
      <c r="K39" s="19">
        <v>288503</v>
      </c>
      <c r="L39" s="5" t="s">
        <v>153</v>
      </c>
      <c r="M39" s="29" t="s">
        <v>148</v>
      </c>
      <c r="N39" s="29" t="s">
        <v>148</v>
      </c>
      <c r="O39" s="42">
        <v>30000000</v>
      </c>
      <c r="P39" s="42">
        <f t="shared" si="0"/>
        <v>30</v>
      </c>
      <c r="Q39" s="30" t="s">
        <v>25</v>
      </c>
      <c r="R39" s="31">
        <v>733732706</v>
      </c>
      <c r="S39" s="32" t="s">
        <v>67</v>
      </c>
      <c r="T39" s="2" t="e">
        <v>#N/A</v>
      </c>
      <c r="U39" s="2" t="e">
        <f>+VLOOKUP(K39,#REF!,1,0)</f>
        <v>#REF!</v>
      </c>
    </row>
    <row r="40" spans="1:21" s="2" customFormat="1" ht="51" customHeight="1">
      <c r="A40" s="6">
        <v>37</v>
      </c>
      <c r="B40" s="19" t="s">
        <v>17</v>
      </c>
      <c r="C40" s="19" t="s">
        <v>18</v>
      </c>
      <c r="D40" s="19" t="s">
        <v>19</v>
      </c>
      <c r="E40" s="19" t="s">
        <v>20</v>
      </c>
      <c r="F40" s="29" t="s">
        <v>135</v>
      </c>
      <c r="G40" s="29" t="s">
        <v>136</v>
      </c>
      <c r="H40" s="29" t="s">
        <v>154</v>
      </c>
      <c r="I40" s="19" t="s">
        <v>937</v>
      </c>
      <c r="J40" s="21" t="s">
        <v>19</v>
      </c>
      <c r="K40" s="19">
        <v>288844</v>
      </c>
      <c r="L40" s="5" t="s">
        <v>155</v>
      </c>
      <c r="M40" s="29" t="s">
        <v>148</v>
      </c>
      <c r="N40" s="29" t="s">
        <v>148</v>
      </c>
      <c r="O40" s="42">
        <v>19210000</v>
      </c>
      <c r="P40" s="42">
        <f t="shared" si="0"/>
        <v>19.21</v>
      </c>
      <c r="Q40" s="30" t="s">
        <v>25</v>
      </c>
      <c r="R40" s="31">
        <v>612803587</v>
      </c>
      <c r="S40" s="32" t="s">
        <v>67</v>
      </c>
      <c r="T40" s="2" t="e">
        <v>#N/A</v>
      </c>
      <c r="U40" s="2" t="e">
        <f>+VLOOKUP(K40,#REF!,1,0)</f>
        <v>#REF!</v>
      </c>
    </row>
    <row r="41" spans="1:21" s="2" customFormat="1" ht="51" customHeight="1">
      <c r="A41" s="6">
        <v>38</v>
      </c>
      <c r="B41" s="19" t="s">
        <v>17</v>
      </c>
      <c r="C41" s="19" t="s">
        <v>18</v>
      </c>
      <c r="D41" s="19" t="s">
        <v>19</v>
      </c>
      <c r="E41" s="19" t="s">
        <v>156</v>
      </c>
      <c r="F41" s="29" t="s">
        <v>157</v>
      </c>
      <c r="G41" s="29" t="s">
        <v>158</v>
      </c>
      <c r="H41" s="29" t="s">
        <v>159</v>
      </c>
      <c r="I41" s="19" t="s">
        <v>160</v>
      </c>
      <c r="J41" s="21" t="s">
        <v>19</v>
      </c>
      <c r="K41" s="19">
        <v>307508</v>
      </c>
      <c r="L41" s="5" t="s">
        <v>161</v>
      </c>
      <c r="M41" s="29" t="s">
        <v>162</v>
      </c>
      <c r="N41" s="29" t="s">
        <v>162</v>
      </c>
      <c r="O41" s="42">
        <v>6000000</v>
      </c>
      <c r="P41" s="42">
        <f t="shared" si="0"/>
        <v>6</v>
      </c>
      <c r="Q41" s="30" t="s">
        <v>95</v>
      </c>
      <c r="R41" s="31">
        <v>22308646</v>
      </c>
      <c r="S41" s="32" t="s">
        <v>67</v>
      </c>
      <c r="T41" s="2" t="e">
        <v>#N/A</v>
      </c>
      <c r="U41" s="2" t="e">
        <f>+VLOOKUP(K41,#REF!,1,0)</f>
        <v>#REF!</v>
      </c>
    </row>
    <row r="42" spans="1:21" s="2" customFormat="1" ht="51" customHeight="1">
      <c r="A42" s="6">
        <v>39</v>
      </c>
      <c r="B42" s="19" t="s">
        <v>17</v>
      </c>
      <c r="C42" s="19" t="s">
        <v>18</v>
      </c>
      <c r="D42" s="19" t="s">
        <v>19</v>
      </c>
      <c r="E42" s="19" t="s">
        <v>20</v>
      </c>
      <c r="F42" s="29" t="s">
        <v>135</v>
      </c>
      <c r="G42" s="29" t="s">
        <v>136</v>
      </c>
      <c r="H42" s="29" t="s">
        <v>137</v>
      </c>
      <c r="I42" s="19" t="s">
        <v>937</v>
      </c>
      <c r="J42" s="21" t="s">
        <v>19</v>
      </c>
      <c r="K42" s="19">
        <v>311500</v>
      </c>
      <c r="L42" s="5" t="s">
        <v>163</v>
      </c>
      <c r="M42" s="29" t="s">
        <v>83</v>
      </c>
      <c r="N42" s="29" t="s">
        <v>83</v>
      </c>
      <c r="O42" s="42">
        <v>12470000</v>
      </c>
      <c r="P42" s="42">
        <f t="shared" si="0"/>
        <v>12.47</v>
      </c>
      <c r="Q42" s="30" t="s">
        <v>25</v>
      </c>
      <c r="R42" s="31">
        <v>612803587</v>
      </c>
      <c r="S42" s="32" t="s">
        <v>164</v>
      </c>
      <c r="T42" s="2" t="e">
        <v>#N/A</v>
      </c>
      <c r="U42" s="2" t="e">
        <f>+VLOOKUP(K42,#REF!,1,0)</f>
        <v>#REF!</v>
      </c>
    </row>
    <row r="43" spans="1:21" s="2" customFormat="1" ht="51" customHeight="1">
      <c r="A43" s="6">
        <v>40</v>
      </c>
      <c r="B43" s="19" t="s">
        <v>17</v>
      </c>
      <c r="C43" s="19" t="s">
        <v>18</v>
      </c>
      <c r="D43" s="19" t="s">
        <v>19</v>
      </c>
      <c r="E43" s="19" t="s">
        <v>20</v>
      </c>
      <c r="F43" s="29" t="s">
        <v>135</v>
      </c>
      <c r="G43" s="29" t="s">
        <v>136</v>
      </c>
      <c r="H43" s="29" t="s">
        <v>154</v>
      </c>
      <c r="I43" s="19" t="s">
        <v>937</v>
      </c>
      <c r="J43" s="21" t="s">
        <v>19</v>
      </c>
      <c r="K43" s="19">
        <v>312569</v>
      </c>
      <c r="L43" s="5" t="s">
        <v>165</v>
      </c>
      <c r="M43" s="29" t="s">
        <v>83</v>
      </c>
      <c r="N43" s="29" t="s">
        <v>83</v>
      </c>
      <c r="O43" s="42">
        <v>15010000</v>
      </c>
      <c r="P43" s="42">
        <f t="shared" si="0"/>
        <v>15.01</v>
      </c>
      <c r="Q43" s="30" t="s">
        <v>25</v>
      </c>
      <c r="R43" s="31">
        <v>612803587</v>
      </c>
      <c r="S43" s="32" t="s">
        <v>164</v>
      </c>
      <c r="T43" s="2" t="e">
        <v>#N/A</v>
      </c>
      <c r="U43" s="2" t="e">
        <f>+VLOOKUP(K43,#REF!,1,0)</f>
        <v>#REF!</v>
      </c>
    </row>
    <row r="44" spans="1:21" s="2" customFormat="1" ht="51" customHeight="1">
      <c r="A44" s="6">
        <v>41</v>
      </c>
      <c r="B44" s="19" t="s">
        <v>17</v>
      </c>
      <c r="C44" s="19" t="s">
        <v>18</v>
      </c>
      <c r="D44" s="19" t="s">
        <v>19</v>
      </c>
      <c r="E44" s="19" t="s">
        <v>20</v>
      </c>
      <c r="F44" s="29" t="s">
        <v>135</v>
      </c>
      <c r="G44" s="29" t="s">
        <v>136</v>
      </c>
      <c r="H44" s="29" t="s">
        <v>154</v>
      </c>
      <c r="I44" s="19" t="s">
        <v>937</v>
      </c>
      <c r="J44" s="21" t="s">
        <v>19</v>
      </c>
      <c r="K44" s="19">
        <v>312652</v>
      </c>
      <c r="L44" s="5" t="s">
        <v>166</v>
      </c>
      <c r="M44" s="29" t="s">
        <v>83</v>
      </c>
      <c r="N44" s="29" t="s">
        <v>83</v>
      </c>
      <c r="O44" s="42">
        <v>10980000</v>
      </c>
      <c r="P44" s="42">
        <f t="shared" si="0"/>
        <v>10.98</v>
      </c>
      <c r="Q44" s="30" t="s">
        <v>25</v>
      </c>
      <c r="R44" s="31">
        <v>612803587</v>
      </c>
      <c r="S44" s="32" t="s">
        <v>164</v>
      </c>
      <c r="T44" s="2" t="e">
        <v>#N/A</v>
      </c>
      <c r="U44" s="2" t="e">
        <f>+VLOOKUP(K44,#REF!,1,0)</f>
        <v>#REF!</v>
      </c>
    </row>
    <row r="45" spans="1:21" s="2" customFormat="1" ht="51" customHeight="1">
      <c r="A45" s="6">
        <v>42</v>
      </c>
      <c r="B45" s="19" t="s">
        <v>17</v>
      </c>
      <c r="C45" s="19" t="s">
        <v>18</v>
      </c>
      <c r="D45" s="19" t="s">
        <v>19</v>
      </c>
      <c r="E45" s="19" t="s">
        <v>20</v>
      </c>
      <c r="F45" s="29" t="s">
        <v>135</v>
      </c>
      <c r="G45" s="29" t="s">
        <v>136</v>
      </c>
      <c r="H45" s="29" t="s">
        <v>154</v>
      </c>
      <c r="I45" s="19" t="s">
        <v>937</v>
      </c>
      <c r="J45" s="21" t="s">
        <v>19</v>
      </c>
      <c r="K45" s="19">
        <v>314335</v>
      </c>
      <c r="L45" s="5" t="s">
        <v>167</v>
      </c>
      <c r="M45" s="29" t="s">
        <v>83</v>
      </c>
      <c r="N45" s="29" t="s">
        <v>83</v>
      </c>
      <c r="O45" s="42">
        <v>12480000</v>
      </c>
      <c r="P45" s="42">
        <f t="shared" si="0"/>
        <v>12.48</v>
      </c>
      <c r="Q45" s="30" t="s">
        <v>25</v>
      </c>
      <c r="R45" s="31">
        <v>612803587</v>
      </c>
      <c r="S45" s="32" t="s">
        <v>164</v>
      </c>
      <c r="T45" s="2" t="e">
        <v>#N/A</v>
      </c>
      <c r="U45" s="2" t="e">
        <f>+VLOOKUP(K45,#REF!,1,0)</f>
        <v>#REF!</v>
      </c>
    </row>
    <row r="46" spans="1:21" s="2" customFormat="1" ht="51" customHeight="1">
      <c r="A46" s="6">
        <v>43</v>
      </c>
      <c r="B46" s="19" t="s">
        <v>17</v>
      </c>
      <c r="C46" s="19" t="s">
        <v>18</v>
      </c>
      <c r="D46" s="19" t="s">
        <v>19</v>
      </c>
      <c r="E46" s="19" t="s">
        <v>20</v>
      </c>
      <c r="F46" s="29" t="s">
        <v>135</v>
      </c>
      <c r="G46" s="29" t="s">
        <v>136</v>
      </c>
      <c r="H46" s="29" t="s">
        <v>137</v>
      </c>
      <c r="I46" s="19" t="s">
        <v>937</v>
      </c>
      <c r="J46" s="21" t="s">
        <v>19</v>
      </c>
      <c r="K46" s="19">
        <v>314866</v>
      </c>
      <c r="L46" s="5" t="s">
        <v>168</v>
      </c>
      <c r="M46" s="29" t="s">
        <v>83</v>
      </c>
      <c r="N46" s="29" t="s">
        <v>83</v>
      </c>
      <c r="O46" s="42">
        <v>10480000</v>
      </c>
      <c r="P46" s="42">
        <f t="shared" si="0"/>
        <v>10.48</v>
      </c>
      <c r="Q46" s="30" t="s">
        <v>25</v>
      </c>
      <c r="R46" s="31">
        <v>612803587</v>
      </c>
      <c r="S46" s="32" t="s">
        <v>164</v>
      </c>
      <c r="T46" s="2" t="e">
        <v>#N/A</v>
      </c>
      <c r="U46" s="2" t="e">
        <f>+VLOOKUP(K46,#REF!,1,0)</f>
        <v>#REF!</v>
      </c>
    </row>
    <row r="47" spans="1:21" s="2" customFormat="1" ht="51" customHeight="1">
      <c r="A47" s="6">
        <v>44</v>
      </c>
      <c r="B47" s="19" t="s">
        <v>17</v>
      </c>
      <c r="C47" s="19" t="s">
        <v>18</v>
      </c>
      <c r="D47" s="19" t="s">
        <v>19</v>
      </c>
      <c r="E47" s="19" t="s">
        <v>20</v>
      </c>
      <c r="F47" s="29" t="s">
        <v>135</v>
      </c>
      <c r="G47" s="29" t="s">
        <v>136</v>
      </c>
      <c r="H47" s="29" t="s">
        <v>154</v>
      </c>
      <c r="I47" s="19" t="s">
        <v>937</v>
      </c>
      <c r="J47" s="21" t="s">
        <v>19</v>
      </c>
      <c r="K47" s="19">
        <v>315655</v>
      </c>
      <c r="L47" s="5" t="s">
        <v>169</v>
      </c>
      <c r="M47" s="29" t="s">
        <v>83</v>
      </c>
      <c r="N47" s="29" t="s">
        <v>83</v>
      </c>
      <c r="O47" s="42">
        <v>16760000</v>
      </c>
      <c r="P47" s="42">
        <f t="shared" si="0"/>
        <v>16.760000000000002</v>
      </c>
      <c r="Q47" s="30" t="s">
        <v>25</v>
      </c>
      <c r="R47" s="31">
        <v>612803587</v>
      </c>
      <c r="S47" s="32" t="s">
        <v>164</v>
      </c>
      <c r="T47" s="2" t="e">
        <v>#N/A</v>
      </c>
      <c r="U47" s="2" t="e">
        <f>+VLOOKUP(K47,#REF!,1,0)</f>
        <v>#REF!</v>
      </c>
    </row>
    <row r="48" spans="1:21" s="2" customFormat="1" ht="51" customHeight="1">
      <c r="A48" s="6">
        <v>45</v>
      </c>
      <c r="B48" s="19" t="s">
        <v>17</v>
      </c>
      <c r="C48" s="19" t="s">
        <v>18</v>
      </c>
      <c r="D48" s="19" t="s">
        <v>19</v>
      </c>
      <c r="E48" s="19" t="s">
        <v>20</v>
      </c>
      <c r="F48" s="29" t="s">
        <v>135</v>
      </c>
      <c r="G48" s="29" t="s">
        <v>136</v>
      </c>
      <c r="H48" s="29" t="s">
        <v>170</v>
      </c>
      <c r="I48" s="19" t="s">
        <v>937</v>
      </c>
      <c r="J48" s="21" t="s">
        <v>19</v>
      </c>
      <c r="K48" s="19">
        <v>316622</v>
      </c>
      <c r="L48" s="5" t="s">
        <v>171</v>
      </c>
      <c r="M48" s="29" t="s">
        <v>83</v>
      </c>
      <c r="N48" s="29" t="s">
        <v>83</v>
      </c>
      <c r="O48" s="42">
        <v>18440000</v>
      </c>
      <c r="P48" s="42">
        <f t="shared" si="0"/>
        <v>18.440000000000001</v>
      </c>
      <c r="Q48" s="30" t="s">
        <v>25</v>
      </c>
      <c r="R48" s="31">
        <v>612803587</v>
      </c>
      <c r="S48" s="32" t="s">
        <v>164</v>
      </c>
      <c r="T48" s="2" t="e">
        <v>#N/A</v>
      </c>
      <c r="U48" s="2" t="e">
        <f>+VLOOKUP(K48,#REF!,1,0)</f>
        <v>#REF!</v>
      </c>
    </row>
    <row r="49" spans="1:21" s="2" customFormat="1" ht="51" customHeight="1">
      <c r="A49" s="6">
        <v>46</v>
      </c>
      <c r="B49" s="19" t="s">
        <v>17</v>
      </c>
      <c r="C49" s="19" t="s">
        <v>18</v>
      </c>
      <c r="D49" s="19" t="s">
        <v>19</v>
      </c>
      <c r="E49" s="19" t="s">
        <v>20</v>
      </c>
      <c r="F49" s="29" t="s">
        <v>61</v>
      </c>
      <c r="G49" s="29" t="s">
        <v>172</v>
      </c>
      <c r="H49" s="29" t="s">
        <v>173</v>
      </c>
      <c r="I49" s="19" t="s">
        <v>926</v>
      </c>
      <c r="J49" s="21" t="s">
        <v>19</v>
      </c>
      <c r="K49" s="19">
        <v>323122</v>
      </c>
      <c r="L49" s="5" t="s">
        <v>174</v>
      </c>
      <c r="M49" s="29" t="s">
        <v>83</v>
      </c>
      <c r="N49" s="29" t="s">
        <v>175</v>
      </c>
      <c r="O49" s="42">
        <v>78152527.349999994</v>
      </c>
      <c r="P49" s="42">
        <f t="shared" si="0"/>
        <v>78.15252735</v>
      </c>
      <c r="Q49" s="30" t="s">
        <v>25</v>
      </c>
      <c r="R49" s="31">
        <v>385633076</v>
      </c>
      <c r="S49" s="32" t="s">
        <v>67</v>
      </c>
      <c r="T49" s="2" t="e">
        <v>#N/A</v>
      </c>
      <c r="U49" s="2" t="e">
        <f>+VLOOKUP(K49,#REF!,1,0)</f>
        <v>#REF!</v>
      </c>
    </row>
    <row r="50" spans="1:21" s="2" customFormat="1" ht="51" customHeight="1">
      <c r="A50" s="6">
        <v>47</v>
      </c>
      <c r="B50" s="19" t="s">
        <v>17</v>
      </c>
      <c r="C50" s="19" t="s">
        <v>18</v>
      </c>
      <c r="D50" s="19" t="s">
        <v>19</v>
      </c>
      <c r="E50" s="19" t="s">
        <v>79</v>
      </c>
      <c r="F50" s="29" t="s">
        <v>80</v>
      </c>
      <c r="G50" s="29" t="s">
        <v>80</v>
      </c>
      <c r="H50" s="29" t="s">
        <v>80</v>
      </c>
      <c r="I50" s="19" t="s">
        <v>81</v>
      </c>
      <c r="J50" s="21" t="s">
        <v>19</v>
      </c>
      <c r="K50" s="19" t="s">
        <v>19</v>
      </c>
      <c r="L50" s="5" t="s">
        <v>176</v>
      </c>
      <c r="M50" s="29" t="s">
        <v>83</v>
      </c>
      <c r="N50" s="29" t="s">
        <v>83</v>
      </c>
      <c r="O50" s="42">
        <v>8597527</v>
      </c>
      <c r="P50" s="42">
        <f t="shared" si="0"/>
        <v>8.5975269999999995</v>
      </c>
      <c r="Q50" s="30" t="s">
        <v>95</v>
      </c>
      <c r="R50" s="31">
        <v>82962167</v>
      </c>
      <c r="S50" s="32" t="s">
        <v>41</v>
      </c>
      <c r="T50" s="2" t="s">
        <v>19</v>
      </c>
      <c r="U50" s="2" t="e">
        <f>+VLOOKUP(K50,#REF!,1,0)</f>
        <v>#REF!</v>
      </c>
    </row>
    <row r="51" spans="1:21" s="2" customFormat="1" ht="51" customHeight="1">
      <c r="A51" s="6">
        <v>48</v>
      </c>
      <c r="B51" s="19" t="s">
        <v>17</v>
      </c>
      <c r="C51" s="19" t="s">
        <v>18</v>
      </c>
      <c r="D51" s="19" t="s">
        <v>143</v>
      </c>
      <c r="E51" s="19" t="s">
        <v>20</v>
      </c>
      <c r="F51" s="29" t="s">
        <v>21</v>
      </c>
      <c r="G51" s="29" t="s">
        <v>177</v>
      </c>
      <c r="H51" s="29" t="s">
        <v>178</v>
      </c>
      <c r="I51" s="19" t="s">
        <v>899</v>
      </c>
      <c r="J51" s="21">
        <f t="shared" ref="J51:J114" si="1">HYPERLINK("https://ofi5.mef.gob.pe/ssi/Ssi/Index?codigo="&amp;K51&amp;"&amp;tipo=2",K51)</f>
        <v>2148430</v>
      </c>
      <c r="K51" s="19">
        <v>2148430</v>
      </c>
      <c r="L51" s="5" t="s">
        <v>940</v>
      </c>
      <c r="M51" s="29" t="s">
        <v>932</v>
      </c>
      <c r="N51" s="29" t="s">
        <v>932</v>
      </c>
      <c r="O51" s="42">
        <v>200000000</v>
      </c>
      <c r="P51" s="42">
        <f t="shared" si="0"/>
        <v>200</v>
      </c>
      <c r="Q51" s="30" t="s">
        <v>149</v>
      </c>
      <c r="R51" s="31">
        <v>1003685498</v>
      </c>
      <c r="S51" s="32"/>
      <c r="T51" s="2" t="e">
        <v>#N/A</v>
      </c>
      <c r="U51" s="2" t="e">
        <f>+VLOOKUP(K51,#REF!,1,0)</f>
        <v>#REF!</v>
      </c>
    </row>
    <row r="52" spans="1:21" s="2" customFormat="1" ht="51" customHeight="1">
      <c r="A52" s="6">
        <v>49</v>
      </c>
      <c r="B52" s="19" t="s">
        <v>17</v>
      </c>
      <c r="C52" s="19" t="s">
        <v>18</v>
      </c>
      <c r="D52" s="19" t="s">
        <v>264</v>
      </c>
      <c r="E52" s="19" t="s">
        <v>27</v>
      </c>
      <c r="F52" s="29" t="s">
        <v>181</v>
      </c>
      <c r="G52" s="29" t="s">
        <v>181</v>
      </c>
      <c r="H52" s="29" t="s">
        <v>181</v>
      </c>
      <c r="I52" s="19" t="s">
        <v>182</v>
      </c>
      <c r="J52" s="21">
        <f t="shared" si="1"/>
        <v>2181356</v>
      </c>
      <c r="K52" s="19">
        <v>2181356</v>
      </c>
      <c r="L52" s="5" t="s">
        <v>941</v>
      </c>
      <c r="M52" s="29" t="s">
        <v>148</v>
      </c>
      <c r="N52" s="29" t="s">
        <v>148</v>
      </c>
      <c r="O52" s="42">
        <v>8110927</v>
      </c>
      <c r="P52" s="42">
        <f t="shared" si="0"/>
        <v>8.1109270000000002</v>
      </c>
      <c r="Q52" s="30" t="s">
        <v>95</v>
      </c>
      <c r="R52" s="31">
        <v>40539250</v>
      </c>
      <c r="S52" s="32" t="s">
        <v>184</v>
      </c>
      <c r="T52" s="2" t="e">
        <v>#N/A</v>
      </c>
      <c r="U52" s="2" t="e">
        <f>+VLOOKUP(K52,#REF!,1,0)</f>
        <v>#REF!</v>
      </c>
    </row>
    <row r="53" spans="1:21" s="2" customFormat="1" ht="51" customHeight="1">
      <c r="A53" s="6">
        <v>50</v>
      </c>
      <c r="B53" s="19" t="s">
        <v>17</v>
      </c>
      <c r="C53" s="19" t="s">
        <v>18</v>
      </c>
      <c r="D53" s="19" t="s">
        <v>143</v>
      </c>
      <c r="E53" s="19" t="s">
        <v>27</v>
      </c>
      <c r="F53" s="29" t="s">
        <v>181</v>
      </c>
      <c r="G53" s="29" t="s">
        <v>181</v>
      </c>
      <c r="H53" s="29" t="s">
        <v>181</v>
      </c>
      <c r="I53" s="19" t="s">
        <v>182</v>
      </c>
      <c r="J53" s="21">
        <f t="shared" si="1"/>
        <v>2200614</v>
      </c>
      <c r="K53" s="19">
        <v>2200614</v>
      </c>
      <c r="L53" s="5" t="s">
        <v>185</v>
      </c>
      <c r="M53" s="29" t="s">
        <v>186</v>
      </c>
      <c r="N53" s="29" t="s">
        <v>186</v>
      </c>
      <c r="O53" s="42">
        <v>1501651</v>
      </c>
      <c r="P53" s="42">
        <f t="shared" si="0"/>
        <v>1.5016510000000001</v>
      </c>
      <c r="Q53" s="30" t="s">
        <v>187</v>
      </c>
      <c r="R53" s="31">
        <v>40539250</v>
      </c>
      <c r="S53" s="32" t="s">
        <v>188</v>
      </c>
      <c r="T53" s="2" t="e">
        <v>#N/A</v>
      </c>
      <c r="U53" s="2" t="e">
        <f>+VLOOKUP(K53,#REF!,1,0)</f>
        <v>#REF!</v>
      </c>
    </row>
    <row r="54" spans="1:21" s="2" customFormat="1" ht="51" customHeight="1">
      <c r="A54" s="6">
        <v>51</v>
      </c>
      <c r="B54" s="19" t="s">
        <v>17</v>
      </c>
      <c r="C54" s="19" t="s">
        <v>18</v>
      </c>
      <c r="D54" s="19" t="s">
        <v>264</v>
      </c>
      <c r="E54" s="19" t="s">
        <v>27</v>
      </c>
      <c r="F54" s="29" t="s">
        <v>181</v>
      </c>
      <c r="G54" s="29" t="s">
        <v>181</v>
      </c>
      <c r="H54" s="29" t="s">
        <v>181</v>
      </c>
      <c r="I54" s="19" t="s">
        <v>182</v>
      </c>
      <c r="J54" s="21">
        <f t="shared" si="1"/>
        <v>2236149</v>
      </c>
      <c r="K54" s="19">
        <v>2236149</v>
      </c>
      <c r="L54" s="5" t="s">
        <v>189</v>
      </c>
      <c r="M54" s="29" t="s">
        <v>148</v>
      </c>
      <c r="N54" s="29" t="s">
        <v>148</v>
      </c>
      <c r="O54" s="42">
        <v>14955338</v>
      </c>
      <c r="P54" s="42">
        <f t="shared" si="0"/>
        <v>14.955337999999999</v>
      </c>
      <c r="Q54" s="30" t="s">
        <v>25</v>
      </c>
      <c r="R54" s="31">
        <v>40539250</v>
      </c>
      <c r="S54" s="32" t="s">
        <v>188</v>
      </c>
      <c r="T54" s="2" t="e">
        <v>#N/A</v>
      </c>
      <c r="U54" s="2" t="e">
        <f>+VLOOKUP(K54,#REF!,1,0)</f>
        <v>#REF!</v>
      </c>
    </row>
    <row r="55" spans="1:21" s="2" customFormat="1" ht="51" customHeight="1">
      <c r="A55" s="6">
        <v>52</v>
      </c>
      <c r="B55" s="19" t="s">
        <v>17</v>
      </c>
      <c r="C55" s="19" t="s">
        <v>18</v>
      </c>
      <c r="D55" s="19" t="s">
        <v>143</v>
      </c>
      <c r="E55" s="19" t="s">
        <v>20</v>
      </c>
      <c r="F55" s="29" t="s">
        <v>135</v>
      </c>
      <c r="G55" s="29" t="s">
        <v>190</v>
      </c>
      <c r="H55" s="29" t="s">
        <v>191</v>
      </c>
      <c r="I55" s="19" t="s">
        <v>937</v>
      </c>
      <c r="J55" s="21">
        <f t="shared" si="1"/>
        <v>2236349</v>
      </c>
      <c r="K55" s="19">
        <v>2236349</v>
      </c>
      <c r="L55" s="5" t="s">
        <v>192</v>
      </c>
      <c r="M55" s="29" t="s">
        <v>148</v>
      </c>
      <c r="N55" s="29" t="s">
        <v>148</v>
      </c>
      <c r="O55" s="42">
        <v>16058220.75</v>
      </c>
      <c r="P55" s="42">
        <f t="shared" si="0"/>
        <v>16.05822075</v>
      </c>
      <c r="Q55" s="30" t="s">
        <v>25</v>
      </c>
      <c r="R55" s="31">
        <v>612803587</v>
      </c>
      <c r="S55" s="32" t="s">
        <v>193</v>
      </c>
      <c r="T55" s="2" t="e">
        <v>#N/A</v>
      </c>
      <c r="U55" s="2" t="e">
        <f>+VLOOKUP(K55,#REF!,1,0)</f>
        <v>#REF!</v>
      </c>
    </row>
    <row r="56" spans="1:21" s="2" customFormat="1" ht="51" customHeight="1">
      <c r="A56" s="6">
        <v>53</v>
      </c>
      <c r="B56" s="19" t="s">
        <v>17</v>
      </c>
      <c r="C56" s="19" t="s">
        <v>18</v>
      </c>
      <c r="D56" s="19" t="s">
        <v>143</v>
      </c>
      <c r="E56" s="19" t="s">
        <v>20</v>
      </c>
      <c r="F56" s="29" t="s">
        <v>61</v>
      </c>
      <c r="G56" s="29" t="s">
        <v>194</v>
      </c>
      <c r="H56" s="29" t="s">
        <v>195</v>
      </c>
      <c r="I56" s="19" t="s">
        <v>926</v>
      </c>
      <c r="J56" s="21">
        <f t="shared" si="1"/>
        <v>2237117</v>
      </c>
      <c r="K56" s="19">
        <v>2237117</v>
      </c>
      <c r="L56" s="5" t="s">
        <v>196</v>
      </c>
      <c r="M56" s="29" t="s">
        <v>83</v>
      </c>
      <c r="N56" s="29" t="s">
        <v>175</v>
      </c>
      <c r="O56" s="42">
        <v>6148288.9100000001</v>
      </c>
      <c r="P56" s="42">
        <f t="shared" si="0"/>
        <v>6.1482889099999998</v>
      </c>
      <c r="Q56" s="30" t="s">
        <v>95</v>
      </c>
      <c r="R56" s="31">
        <v>385633076</v>
      </c>
      <c r="S56" s="32" t="s">
        <v>197</v>
      </c>
      <c r="T56" s="2" t="e">
        <v>#N/A</v>
      </c>
      <c r="U56" s="2" t="e">
        <f>+VLOOKUP(K56,#REF!,1,0)</f>
        <v>#REF!</v>
      </c>
    </row>
    <row r="57" spans="1:21" s="2" customFormat="1" ht="51" customHeight="1">
      <c r="A57" s="6">
        <v>54</v>
      </c>
      <c r="B57" s="19" t="s">
        <v>86</v>
      </c>
      <c r="C57" s="19" t="s">
        <v>18</v>
      </c>
      <c r="D57" s="19" t="s">
        <v>143</v>
      </c>
      <c r="E57" s="19" t="s">
        <v>20</v>
      </c>
      <c r="F57" s="29" t="s">
        <v>144</v>
      </c>
      <c r="G57" s="29" t="s">
        <v>198</v>
      </c>
      <c r="H57" s="29" t="s">
        <v>199</v>
      </c>
      <c r="I57" s="19" t="s">
        <v>938</v>
      </c>
      <c r="J57" s="21">
        <f t="shared" si="1"/>
        <v>2250533</v>
      </c>
      <c r="K57" s="19">
        <v>2250533</v>
      </c>
      <c r="L57" s="5" t="s">
        <v>200</v>
      </c>
      <c r="M57" s="29" t="s">
        <v>83</v>
      </c>
      <c r="N57" s="29" t="s">
        <v>201</v>
      </c>
      <c r="O57" s="42">
        <v>13610258.77</v>
      </c>
      <c r="P57" s="42">
        <f t="shared" si="0"/>
        <v>13.61025877</v>
      </c>
      <c r="Q57" s="30" t="s">
        <v>25</v>
      </c>
      <c r="R57" s="31">
        <v>842165626</v>
      </c>
      <c r="S57" s="32" t="s">
        <v>202</v>
      </c>
      <c r="T57" s="2" t="e">
        <v>#N/A</v>
      </c>
      <c r="U57" s="2" t="e">
        <f>+VLOOKUP(K57,#REF!,1,0)</f>
        <v>#REF!</v>
      </c>
    </row>
    <row r="58" spans="1:21" s="2" customFormat="1" ht="51" customHeight="1">
      <c r="A58" s="6">
        <v>55</v>
      </c>
      <c r="B58" s="19" t="s">
        <v>17</v>
      </c>
      <c r="C58" s="19" t="s">
        <v>18</v>
      </c>
      <c r="D58" s="19" t="s">
        <v>264</v>
      </c>
      <c r="E58" s="19" t="s">
        <v>34</v>
      </c>
      <c r="F58" s="29" t="s">
        <v>203</v>
      </c>
      <c r="G58" s="29" t="s">
        <v>204</v>
      </c>
      <c r="H58" s="29" t="s">
        <v>205</v>
      </c>
      <c r="I58" s="19" t="s">
        <v>37</v>
      </c>
      <c r="J58" s="21">
        <f t="shared" si="1"/>
        <v>2253478</v>
      </c>
      <c r="K58" s="19">
        <v>2253478</v>
      </c>
      <c r="L58" s="5" t="s">
        <v>206</v>
      </c>
      <c r="M58" s="29" t="s">
        <v>39</v>
      </c>
      <c r="N58" s="29" t="s">
        <v>39</v>
      </c>
      <c r="O58" s="42">
        <v>14504406.550000001</v>
      </c>
      <c r="P58" s="42">
        <f t="shared" si="0"/>
        <v>14.504406550000001</v>
      </c>
      <c r="Q58" s="30" t="s">
        <v>25</v>
      </c>
      <c r="R58" s="31" t="s">
        <v>40</v>
      </c>
      <c r="S58" s="32" t="s">
        <v>207</v>
      </c>
      <c r="T58" s="2" t="e">
        <v>#N/A</v>
      </c>
      <c r="U58" s="2" t="e">
        <f>+VLOOKUP(K58,#REF!,1,0)</f>
        <v>#REF!</v>
      </c>
    </row>
    <row r="59" spans="1:21" s="2" customFormat="1" ht="51" customHeight="1">
      <c r="A59" s="6">
        <v>56</v>
      </c>
      <c r="B59" s="19" t="s">
        <v>17</v>
      </c>
      <c r="C59" s="19" t="s">
        <v>18</v>
      </c>
      <c r="D59" s="19" t="s">
        <v>143</v>
      </c>
      <c r="E59" s="19" t="s">
        <v>34</v>
      </c>
      <c r="F59" s="29" t="s">
        <v>208</v>
      </c>
      <c r="G59" s="29" t="s">
        <v>209</v>
      </c>
      <c r="H59" s="29" t="s">
        <v>210</v>
      </c>
      <c r="I59" s="19" t="s">
        <v>37</v>
      </c>
      <c r="J59" s="21">
        <f t="shared" si="1"/>
        <v>2255156</v>
      </c>
      <c r="K59" s="19">
        <v>2255156</v>
      </c>
      <c r="L59" s="5" t="s">
        <v>211</v>
      </c>
      <c r="M59" s="29" t="s">
        <v>39</v>
      </c>
      <c r="N59" s="29" t="s">
        <v>39</v>
      </c>
      <c r="O59" s="42">
        <v>5215927.68</v>
      </c>
      <c r="P59" s="42">
        <f t="shared" si="0"/>
        <v>5.2159276800000001</v>
      </c>
      <c r="Q59" s="30" t="s">
        <v>95</v>
      </c>
      <c r="R59" s="31" t="s">
        <v>40</v>
      </c>
      <c r="S59" s="32" t="s">
        <v>207</v>
      </c>
      <c r="T59" s="2" t="e">
        <v>#N/A</v>
      </c>
      <c r="U59" s="2" t="e">
        <f>+VLOOKUP(K59,#REF!,1,0)</f>
        <v>#REF!</v>
      </c>
    </row>
    <row r="60" spans="1:21" s="2" customFormat="1" ht="51" customHeight="1">
      <c r="A60" s="6">
        <v>57</v>
      </c>
      <c r="B60" s="19" t="s">
        <v>17</v>
      </c>
      <c r="C60" s="19" t="s">
        <v>18</v>
      </c>
      <c r="D60" s="19" t="s">
        <v>143</v>
      </c>
      <c r="E60" s="19" t="s">
        <v>34</v>
      </c>
      <c r="F60" s="29" t="s">
        <v>212</v>
      </c>
      <c r="G60" s="29" t="s">
        <v>213</v>
      </c>
      <c r="H60" s="29" t="s">
        <v>214</v>
      </c>
      <c r="I60" s="19" t="s">
        <v>37</v>
      </c>
      <c r="J60" s="21">
        <f t="shared" si="1"/>
        <v>2260618</v>
      </c>
      <c r="K60" s="19">
        <v>2260618</v>
      </c>
      <c r="L60" s="5" t="s">
        <v>215</v>
      </c>
      <c r="M60" s="29" t="s">
        <v>39</v>
      </c>
      <c r="N60" s="29" t="s">
        <v>39</v>
      </c>
      <c r="O60" s="42">
        <v>4583043.5</v>
      </c>
      <c r="P60" s="42">
        <f t="shared" si="0"/>
        <v>4.5830434999999996</v>
      </c>
      <c r="Q60" s="30" t="s">
        <v>95</v>
      </c>
      <c r="R60" s="31" t="s">
        <v>40</v>
      </c>
      <c r="S60" s="32" t="s">
        <v>207</v>
      </c>
      <c r="T60" s="2" t="e">
        <v>#N/A</v>
      </c>
      <c r="U60" s="2" t="e">
        <f>+VLOOKUP(K60,#REF!,1,0)</f>
        <v>#REF!</v>
      </c>
    </row>
    <row r="61" spans="1:21" s="2" customFormat="1" ht="51" customHeight="1">
      <c r="A61" s="6">
        <v>58</v>
      </c>
      <c r="B61" s="19" t="s">
        <v>17</v>
      </c>
      <c r="C61" s="19" t="s">
        <v>18</v>
      </c>
      <c r="D61" s="19" t="s">
        <v>143</v>
      </c>
      <c r="E61" s="19" t="s">
        <v>34</v>
      </c>
      <c r="F61" s="29" t="s">
        <v>56</v>
      </c>
      <c r="G61" s="29" t="s">
        <v>216</v>
      </c>
      <c r="H61" s="29" t="s">
        <v>217</v>
      </c>
      <c r="I61" s="19" t="s">
        <v>37</v>
      </c>
      <c r="J61" s="21">
        <f t="shared" si="1"/>
        <v>2278317</v>
      </c>
      <c r="K61" s="19">
        <v>2278317</v>
      </c>
      <c r="L61" s="5" t="s">
        <v>218</v>
      </c>
      <c r="M61" s="29" t="s">
        <v>39</v>
      </c>
      <c r="N61" s="29" t="s">
        <v>39</v>
      </c>
      <c r="O61" s="42">
        <v>9937708.3100000005</v>
      </c>
      <c r="P61" s="42">
        <f t="shared" si="0"/>
        <v>9.9377083099999997</v>
      </c>
      <c r="Q61" s="30" t="s">
        <v>95</v>
      </c>
      <c r="R61" s="31" t="s">
        <v>40</v>
      </c>
      <c r="S61" s="32" t="s">
        <v>207</v>
      </c>
      <c r="T61" s="2" t="e">
        <v>#N/A</v>
      </c>
      <c r="U61" s="2" t="e">
        <f>+VLOOKUP(K61,#REF!,1,0)</f>
        <v>#REF!</v>
      </c>
    </row>
    <row r="62" spans="1:21" s="2" customFormat="1" ht="51" customHeight="1">
      <c r="A62" s="6">
        <v>59</v>
      </c>
      <c r="B62" s="19" t="s">
        <v>17</v>
      </c>
      <c r="C62" s="19" t="s">
        <v>18</v>
      </c>
      <c r="D62" s="19" t="s">
        <v>264</v>
      </c>
      <c r="E62" s="19" t="s">
        <v>34</v>
      </c>
      <c r="F62" s="29" t="s">
        <v>208</v>
      </c>
      <c r="G62" s="29" t="s">
        <v>209</v>
      </c>
      <c r="H62" s="29" t="s">
        <v>209</v>
      </c>
      <c r="I62" s="19" t="s">
        <v>37</v>
      </c>
      <c r="J62" s="21">
        <f t="shared" si="1"/>
        <v>2281455</v>
      </c>
      <c r="K62" s="19">
        <v>2281455</v>
      </c>
      <c r="L62" s="5" t="s">
        <v>219</v>
      </c>
      <c r="M62" s="29" t="s">
        <v>39</v>
      </c>
      <c r="N62" s="29" t="s">
        <v>39</v>
      </c>
      <c r="O62" s="42">
        <v>6421694.3600000003</v>
      </c>
      <c r="P62" s="42">
        <f t="shared" si="0"/>
        <v>6.42169436</v>
      </c>
      <c r="Q62" s="30" t="s">
        <v>95</v>
      </c>
      <c r="R62" s="31" t="s">
        <v>40</v>
      </c>
      <c r="S62" s="32" t="s">
        <v>207</v>
      </c>
      <c r="T62" s="2" t="e">
        <v>#N/A</v>
      </c>
      <c r="U62" s="2" t="e">
        <f>+VLOOKUP(K62,#REF!,1,0)</f>
        <v>#REF!</v>
      </c>
    </row>
    <row r="63" spans="1:21" s="2" customFormat="1" ht="51" customHeight="1">
      <c r="A63" s="6">
        <v>60</v>
      </c>
      <c r="B63" s="19" t="s">
        <v>17</v>
      </c>
      <c r="C63" s="19" t="s">
        <v>18</v>
      </c>
      <c r="D63" s="19" t="s">
        <v>881</v>
      </c>
      <c r="E63" s="19" t="s">
        <v>34</v>
      </c>
      <c r="F63" s="29" t="s">
        <v>220</v>
      </c>
      <c r="G63" s="29" t="s">
        <v>221</v>
      </c>
      <c r="H63" s="29" t="s">
        <v>222</v>
      </c>
      <c r="I63" s="19" t="s">
        <v>223</v>
      </c>
      <c r="J63" s="21">
        <f t="shared" si="1"/>
        <v>2293780</v>
      </c>
      <c r="K63" s="19">
        <v>2293780</v>
      </c>
      <c r="L63" s="5" t="s">
        <v>224</v>
      </c>
      <c r="M63" s="29" t="s">
        <v>225</v>
      </c>
      <c r="N63" s="29" t="s">
        <v>226</v>
      </c>
      <c r="O63" s="42">
        <v>4278272.5999999996</v>
      </c>
      <c r="P63" s="42">
        <f t="shared" si="0"/>
        <v>4.2782725999999993</v>
      </c>
      <c r="Q63" s="30" t="s">
        <v>95</v>
      </c>
      <c r="R63" s="31" t="s">
        <v>40</v>
      </c>
      <c r="S63" s="32" t="s">
        <v>41</v>
      </c>
      <c r="T63" s="2" t="e">
        <v>#N/A</v>
      </c>
      <c r="U63" s="2" t="e">
        <f>+VLOOKUP(K63,#REF!,1,0)</f>
        <v>#REF!</v>
      </c>
    </row>
    <row r="64" spans="1:21" s="2" customFormat="1" ht="51" customHeight="1">
      <c r="A64" s="6">
        <v>61</v>
      </c>
      <c r="B64" s="19" t="s">
        <v>17</v>
      </c>
      <c r="C64" s="19" t="s">
        <v>18</v>
      </c>
      <c r="D64" s="19" t="s">
        <v>881</v>
      </c>
      <c r="E64" s="19" t="s">
        <v>34</v>
      </c>
      <c r="F64" s="29" t="s">
        <v>220</v>
      </c>
      <c r="G64" s="29" t="s">
        <v>227</v>
      </c>
      <c r="H64" s="29" t="s">
        <v>228</v>
      </c>
      <c r="I64" s="19" t="s">
        <v>223</v>
      </c>
      <c r="J64" s="21">
        <f t="shared" si="1"/>
        <v>2293784</v>
      </c>
      <c r="K64" s="19">
        <v>2293784</v>
      </c>
      <c r="L64" s="5" t="s">
        <v>229</v>
      </c>
      <c r="M64" s="29" t="s">
        <v>225</v>
      </c>
      <c r="N64" s="29" t="s">
        <v>226</v>
      </c>
      <c r="O64" s="42">
        <v>4119955.2</v>
      </c>
      <c r="P64" s="42">
        <f t="shared" si="0"/>
        <v>4.1199552000000006</v>
      </c>
      <c r="Q64" s="30" t="s">
        <v>95</v>
      </c>
      <c r="R64" s="31" t="s">
        <v>40</v>
      </c>
      <c r="S64" s="32" t="s">
        <v>230</v>
      </c>
      <c r="T64" s="2" t="e">
        <v>#N/A</v>
      </c>
      <c r="U64" s="2" t="e">
        <f>+VLOOKUP(K64,#REF!,1,0)</f>
        <v>#REF!</v>
      </c>
    </row>
    <row r="65" spans="1:21" s="2" customFormat="1" ht="51" customHeight="1">
      <c r="A65" s="6">
        <v>62</v>
      </c>
      <c r="B65" s="19" t="s">
        <v>17</v>
      </c>
      <c r="C65" s="19" t="s">
        <v>18</v>
      </c>
      <c r="D65" s="19" t="s">
        <v>264</v>
      </c>
      <c r="E65" s="19" t="s">
        <v>34</v>
      </c>
      <c r="F65" s="29" t="s">
        <v>203</v>
      </c>
      <c r="G65" s="29" t="s">
        <v>231</v>
      </c>
      <c r="H65" s="29" t="s">
        <v>232</v>
      </c>
      <c r="I65" s="19" t="s">
        <v>37</v>
      </c>
      <c r="J65" s="21">
        <f t="shared" si="1"/>
        <v>2300357</v>
      </c>
      <c r="K65" s="19">
        <v>2300357</v>
      </c>
      <c r="L65" s="5" t="s">
        <v>233</v>
      </c>
      <c r="M65" s="29" t="s">
        <v>39</v>
      </c>
      <c r="N65" s="29" t="s">
        <v>39</v>
      </c>
      <c r="O65" s="42">
        <v>23295064.309999999</v>
      </c>
      <c r="P65" s="42">
        <f t="shared" si="0"/>
        <v>23.295064309999997</v>
      </c>
      <c r="Q65" s="30" t="s">
        <v>25</v>
      </c>
      <c r="R65" s="31" t="s">
        <v>40</v>
      </c>
      <c r="S65" s="32" t="s">
        <v>207</v>
      </c>
      <c r="T65" s="2" t="e">
        <v>#N/A</v>
      </c>
      <c r="U65" s="2" t="e">
        <f>+VLOOKUP(K65,#REF!,1,0)</f>
        <v>#REF!</v>
      </c>
    </row>
    <row r="66" spans="1:21" s="2" customFormat="1" ht="51" customHeight="1">
      <c r="A66" s="6">
        <v>63</v>
      </c>
      <c r="B66" s="19" t="s">
        <v>17</v>
      </c>
      <c r="C66" s="19" t="s">
        <v>18</v>
      </c>
      <c r="D66" s="19" t="s">
        <v>143</v>
      </c>
      <c r="E66" s="19" t="s">
        <v>20</v>
      </c>
      <c r="F66" s="29" t="s">
        <v>220</v>
      </c>
      <c r="G66" s="29" t="s">
        <v>234</v>
      </c>
      <c r="H66" s="29" t="s">
        <v>220</v>
      </c>
      <c r="I66" s="19" t="s">
        <v>916</v>
      </c>
      <c r="J66" s="21">
        <f t="shared" si="1"/>
        <v>2302381</v>
      </c>
      <c r="K66" s="19">
        <v>2302381</v>
      </c>
      <c r="L66" s="5" t="s">
        <v>236</v>
      </c>
      <c r="M66" s="29" t="s">
        <v>83</v>
      </c>
      <c r="N66" s="29" t="s">
        <v>83</v>
      </c>
      <c r="O66" s="42">
        <v>13901183.890000001</v>
      </c>
      <c r="P66" s="42">
        <f t="shared" si="0"/>
        <v>13.90118389</v>
      </c>
      <c r="Q66" s="30" t="s">
        <v>25</v>
      </c>
      <c r="R66" s="31">
        <v>598966083</v>
      </c>
      <c r="S66" s="32" t="s">
        <v>26</v>
      </c>
      <c r="T66" s="2" t="e">
        <v>#N/A</v>
      </c>
      <c r="U66" s="2" t="e">
        <f>+VLOOKUP(K66,#REF!,1,0)</f>
        <v>#REF!</v>
      </c>
    </row>
    <row r="67" spans="1:21" s="2" customFormat="1" ht="51" customHeight="1">
      <c r="A67" s="6">
        <v>64</v>
      </c>
      <c r="B67" s="19" t="s">
        <v>17</v>
      </c>
      <c r="C67" s="19" t="s">
        <v>18</v>
      </c>
      <c r="D67" s="19" t="s">
        <v>143</v>
      </c>
      <c r="E67" s="19" t="s">
        <v>20</v>
      </c>
      <c r="F67" s="29" t="s">
        <v>203</v>
      </c>
      <c r="G67" s="29" t="s">
        <v>237</v>
      </c>
      <c r="H67" s="29" t="s">
        <v>238</v>
      </c>
      <c r="I67" s="19" t="s">
        <v>896</v>
      </c>
      <c r="J67" s="21">
        <f t="shared" si="1"/>
        <v>2304529</v>
      </c>
      <c r="K67" s="19">
        <v>2304529</v>
      </c>
      <c r="L67" s="5" t="s">
        <v>240</v>
      </c>
      <c r="M67" s="29" t="s">
        <v>83</v>
      </c>
      <c r="N67" s="29" t="s">
        <v>83</v>
      </c>
      <c r="O67" s="42">
        <v>6470732.1399999997</v>
      </c>
      <c r="P67" s="42">
        <f t="shared" si="0"/>
        <v>6.47073214</v>
      </c>
      <c r="Q67" s="30" t="s">
        <v>95</v>
      </c>
      <c r="R67" s="31">
        <v>1392618858</v>
      </c>
      <c r="S67" s="32" t="s">
        <v>26</v>
      </c>
      <c r="T67" s="2" t="e">
        <v>#N/A</v>
      </c>
      <c r="U67" s="2" t="e">
        <f>+VLOOKUP(K67,#REF!,1,0)</f>
        <v>#REF!</v>
      </c>
    </row>
    <row r="68" spans="1:21" s="2" customFormat="1" ht="51" customHeight="1">
      <c r="A68" s="6">
        <v>65</v>
      </c>
      <c r="B68" s="19" t="s">
        <v>17</v>
      </c>
      <c r="C68" s="19" t="s">
        <v>18</v>
      </c>
      <c r="D68" s="19" t="s">
        <v>881</v>
      </c>
      <c r="E68" s="19" t="s">
        <v>34</v>
      </c>
      <c r="F68" s="29" t="s">
        <v>157</v>
      </c>
      <c r="G68" s="29" t="s">
        <v>241</v>
      </c>
      <c r="H68" s="29" t="s">
        <v>242</v>
      </c>
      <c r="I68" s="19" t="s">
        <v>223</v>
      </c>
      <c r="J68" s="21">
        <f t="shared" si="1"/>
        <v>2305407</v>
      </c>
      <c r="K68" s="19">
        <v>2305407</v>
      </c>
      <c r="L68" s="5" t="s">
        <v>243</v>
      </c>
      <c r="M68" s="29" t="s">
        <v>225</v>
      </c>
      <c r="N68" s="29" t="s">
        <v>226</v>
      </c>
      <c r="O68" s="42">
        <v>3670022.5</v>
      </c>
      <c r="P68" s="42">
        <f t="shared" ref="P68:P131" si="2">+O68/1000000</f>
        <v>3.6700225</v>
      </c>
      <c r="Q68" s="30" t="s">
        <v>95</v>
      </c>
      <c r="R68" s="31" t="s">
        <v>40</v>
      </c>
      <c r="S68" s="32" t="s">
        <v>230</v>
      </c>
      <c r="T68" s="2" t="e">
        <v>#N/A</v>
      </c>
      <c r="U68" s="2" t="e">
        <f>+VLOOKUP(K68,#REF!,1,0)</f>
        <v>#REF!</v>
      </c>
    </row>
    <row r="69" spans="1:21" s="2" customFormat="1" ht="51" customHeight="1">
      <c r="A69" s="6">
        <v>66</v>
      </c>
      <c r="B69" s="19" t="s">
        <v>86</v>
      </c>
      <c r="C69" s="19" t="s">
        <v>18</v>
      </c>
      <c r="D69" s="19" t="s">
        <v>143</v>
      </c>
      <c r="E69" s="19" t="s">
        <v>20</v>
      </c>
      <c r="F69" s="29" t="s">
        <v>144</v>
      </c>
      <c r="G69" s="29" t="s">
        <v>244</v>
      </c>
      <c r="H69" s="29" t="s">
        <v>245</v>
      </c>
      <c r="I69" s="19" t="s">
        <v>938</v>
      </c>
      <c r="J69" s="21">
        <f t="shared" si="1"/>
        <v>2312552</v>
      </c>
      <c r="K69" s="19">
        <v>2312552</v>
      </c>
      <c r="L69" s="5" t="s">
        <v>942</v>
      </c>
      <c r="M69" s="29" t="s">
        <v>247</v>
      </c>
      <c r="N69" s="29" t="s">
        <v>248</v>
      </c>
      <c r="O69" s="42">
        <v>9018910.6600000001</v>
      </c>
      <c r="P69" s="42">
        <f t="shared" si="2"/>
        <v>9.0189106599999995</v>
      </c>
      <c r="Q69" s="30" t="s">
        <v>95</v>
      </c>
      <c r="R69" s="31">
        <v>842165626</v>
      </c>
      <c r="S69" s="32" t="s">
        <v>202</v>
      </c>
      <c r="T69" s="2" t="e">
        <v>#N/A</v>
      </c>
      <c r="U69" s="2" t="e">
        <f>+VLOOKUP(K69,#REF!,1,0)</f>
        <v>#REF!</v>
      </c>
    </row>
    <row r="70" spans="1:21" s="2" customFormat="1" ht="51" customHeight="1">
      <c r="A70" s="6">
        <v>67</v>
      </c>
      <c r="B70" s="19" t="s">
        <v>17</v>
      </c>
      <c r="C70" s="19" t="s">
        <v>18</v>
      </c>
      <c r="D70" s="19" t="s">
        <v>881</v>
      </c>
      <c r="E70" s="19" t="s">
        <v>34</v>
      </c>
      <c r="F70" s="29" t="s">
        <v>76</v>
      </c>
      <c r="G70" s="29" t="s">
        <v>249</v>
      </c>
      <c r="H70" s="29" t="s">
        <v>250</v>
      </c>
      <c r="I70" s="19" t="s">
        <v>223</v>
      </c>
      <c r="J70" s="21">
        <f t="shared" si="1"/>
        <v>2314302</v>
      </c>
      <c r="K70" s="19">
        <v>2314302</v>
      </c>
      <c r="L70" s="5" t="s">
        <v>251</v>
      </c>
      <c r="M70" s="29" t="s">
        <v>225</v>
      </c>
      <c r="N70" s="29" t="s">
        <v>226</v>
      </c>
      <c r="O70" s="42">
        <v>2301286.9500000002</v>
      </c>
      <c r="P70" s="42">
        <f t="shared" si="2"/>
        <v>2.3012869500000002</v>
      </c>
      <c r="Q70" s="30" t="s">
        <v>187</v>
      </c>
      <c r="R70" s="31" t="s">
        <v>40</v>
      </c>
      <c r="S70" s="32" t="s">
        <v>41</v>
      </c>
      <c r="T70" s="2" t="e">
        <v>#N/A</v>
      </c>
      <c r="U70" s="2" t="e">
        <f>+VLOOKUP(K70,#REF!,1,0)</f>
        <v>#REF!</v>
      </c>
    </row>
    <row r="71" spans="1:21" s="2" customFormat="1" ht="51" customHeight="1">
      <c r="A71" s="6">
        <v>68</v>
      </c>
      <c r="B71" s="19" t="s">
        <v>17</v>
      </c>
      <c r="C71" s="19" t="s">
        <v>18</v>
      </c>
      <c r="D71" s="19" t="s">
        <v>143</v>
      </c>
      <c r="E71" s="19" t="s">
        <v>34</v>
      </c>
      <c r="F71" s="29" t="s">
        <v>212</v>
      </c>
      <c r="G71" s="29" t="s">
        <v>213</v>
      </c>
      <c r="H71" s="29" t="s">
        <v>214</v>
      </c>
      <c r="I71" s="19" t="s">
        <v>37</v>
      </c>
      <c r="J71" s="21">
        <f t="shared" si="1"/>
        <v>2327885</v>
      </c>
      <c r="K71" s="19">
        <v>2327885</v>
      </c>
      <c r="L71" s="5" t="s">
        <v>252</v>
      </c>
      <c r="M71" s="29" t="s">
        <v>39</v>
      </c>
      <c r="N71" s="29" t="s">
        <v>39</v>
      </c>
      <c r="O71" s="42">
        <v>4372261.7</v>
      </c>
      <c r="P71" s="42">
        <f t="shared" si="2"/>
        <v>4.3722617000000001</v>
      </c>
      <c r="Q71" s="30" t="s">
        <v>95</v>
      </c>
      <c r="R71" s="31" t="s">
        <v>40</v>
      </c>
      <c r="S71" s="32" t="s">
        <v>207</v>
      </c>
      <c r="T71" s="2" t="e">
        <v>#N/A</v>
      </c>
      <c r="U71" s="2" t="e">
        <f>+VLOOKUP(K71,#REF!,1,0)</f>
        <v>#REF!</v>
      </c>
    </row>
    <row r="72" spans="1:21" s="2" customFormat="1" ht="51" customHeight="1">
      <c r="A72" s="6">
        <v>69</v>
      </c>
      <c r="B72" s="19" t="s">
        <v>17</v>
      </c>
      <c r="C72" s="19" t="s">
        <v>18</v>
      </c>
      <c r="D72" s="19" t="s">
        <v>881</v>
      </c>
      <c r="E72" s="19" t="s">
        <v>34</v>
      </c>
      <c r="F72" s="29" t="s">
        <v>76</v>
      </c>
      <c r="G72" s="29" t="s">
        <v>76</v>
      </c>
      <c r="H72" s="29" t="s">
        <v>256</v>
      </c>
      <c r="I72" s="19" t="s">
        <v>223</v>
      </c>
      <c r="J72" s="21">
        <f t="shared" si="1"/>
        <v>2339775</v>
      </c>
      <c r="K72" s="19">
        <v>2339775</v>
      </c>
      <c r="L72" s="5" t="s">
        <v>257</v>
      </c>
      <c r="M72" s="29" t="s">
        <v>225</v>
      </c>
      <c r="N72" s="29" t="s">
        <v>225</v>
      </c>
      <c r="O72" s="42">
        <v>5012886</v>
      </c>
      <c r="P72" s="42">
        <f t="shared" si="2"/>
        <v>5.012886</v>
      </c>
      <c r="Q72" s="30" t="s">
        <v>95</v>
      </c>
      <c r="R72" s="31" t="s">
        <v>40</v>
      </c>
      <c r="S72" s="32" t="s">
        <v>41</v>
      </c>
      <c r="T72" s="2" t="e">
        <v>#N/A</v>
      </c>
      <c r="U72" s="2" t="e">
        <f>+VLOOKUP(K72,#REF!,1,0)</f>
        <v>#REF!</v>
      </c>
    </row>
    <row r="73" spans="1:21" s="2" customFormat="1" ht="51" customHeight="1">
      <c r="A73" s="6">
        <v>70</v>
      </c>
      <c r="B73" s="19" t="s">
        <v>86</v>
      </c>
      <c r="C73" s="19" t="s">
        <v>18</v>
      </c>
      <c r="D73" s="19" t="s">
        <v>143</v>
      </c>
      <c r="E73" s="19" t="s">
        <v>79</v>
      </c>
      <c r="F73" s="29" t="s">
        <v>28</v>
      </c>
      <c r="G73" s="29" t="s">
        <v>258</v>
      </c>
      <c r="H73" s="29" t="s">
        <v>259</v>
      </c>
      <c r="I73" s="19" t="s">
        <v>260</v>
      </c>
      <c r="J73" s="21">
        <f t="shared" si="1"/>
        <v>2357750</v>
      </c>
      <c r="K73" s="19">
        <v>2357750</v>
      </c>
      <c r="L73" s="5" t="s">
        <v>261</v>
      </c>
      <c r="M73" s="29" t="s">
        <v>83</v>
      </c>
      <c r="N73" s="29" t="s">
        <v>262</v>
      </c>
      <c r="O73" s="42">
        <v>7665438.8399999999</v>
      </c>
      <c r="P73" s="42">
        <f t="shared" si="2"/>
        <v>7.6654388400000002</v>
      </c>
      <c r="Q73" s="30" t="s">
        <v>95</v>
      </c>
      <c r="R73" s="31">
        <v>76454215</v>
      </c>
      <c r="S73" s="32" t="s">
        <v>263</v>
      </c>
      <c r="T73" s="2" t="e">
        <v>#N/A</v>
      </c>
      <c r="U73" s="2" t="e">
        <f>+VLOOKUP(K73,#REF!,1,0)</f>
        <v>#REF!</v>
      </c>
    </row>
    <row r="74" spans="1:21" s="2" customFormat="1" ht="51" customHeight="1">
      <c r="A74" s="6">
        <v>71</v>
      </c>
      <c r="B74" s="19" t="s">
        <v>17</v>
      </c>
      <c r="C74" s="19" t="s">
        <v>18</v>
      </c>
      <c r="D74" s="19" t="s">
        <v>881</v>
      </c>
      <c r="E74" s="19" t="s">
        <v>156</v>
      </c>
      <c r="F74" s="29" t="s">
        <v>203</v>
      </c>
      <c r="G74" s="29" t="s">
        <v>265</v>
      </c>
      <c r="H74" s="29" t="s">
        <v>266</v>
      </c>
      <c r="I74" s="19" t="s">
        <v>267</v>
      </c>
      <c r="J74" s="21">
        <f t="shared" si="1"/>
        <v>2379956</v>
      </c>
      <c r="K74" s="19">
        <v>2379956</v>
      </c>
      <c r="L74" s="5" t="s">
        <v>268</v>
      </c>
      <c r="M74" s="29" t="s">
        <v>24</v>
      </c>
      <c r="N74" s="29" t="s">
        <v>24</v>
      </c>
      <c r="O74" s="42">
        <v>28465405.879999999</v>
      </c>
      <c r="P74" s="42">
        <f t="shared" si="2"/>
        <v>28.465405879999999</v>
      </c>
      <c r="Q74" s="30" t="s">
        <v>25</v>
      </c>
      <c r="R74" s="31">
        <v>227640216</v>
      </c>
      <c r="S74" s="32" t="s">
        <v>269</v>
      </c>
      <c r="T74" s="2" t="e">
        <v>#N/A</v>
      </c>
      <c r="U74" s="2" t="e">
        <f>+VLOOKUP(K74,#REF!,1,0)</f>
        <v>#REF!</v>
      </c>
    </row>
    <row r="75" spans="1:21" s="2" customFormat="1" ht="51" customHeight="1">
      <c r="A75" s="6">
        <v>72</v>
      </c>
      <c r="B75" s="19" t="s">
        <v>17</v>
      </c>
      <c r="C75" s="19" t="s">
        <v>18</v>
      </c>
      <c r="D75" s="19" t="s">
        <v>143</v>
      </c>
      <c r="E75" s="19" t="s">
        <v>20</v>
      </c>
      <c r="F75" s="29" t="s">
        <v>150</v>
      </c>
      <c r="G75" s="29" t="s">
        <v>150</v>
      </c>
      <c r="H75" s="29" t="s">
        <v>270</v>
      </c>
      <c r="I75" s="19" t="s">
        <v>939</v>
      </c>
      <c r="J75" s="21">
        <f t="shared" si="1"/>
        <v>2380931</v>
      </c>
      <c r="K75" s="19">
        <v>2380931</v>
      </c>
      <c r="L75" s="5" t="s">
        <v>271</v>
      </c>
      <c r="M75" s="29" t="s">
        <v>148</v>
      </c>
      <c r="N75" s="29" t="s">
        <v>148</v>
      </c>
      <c r="O75" s="42">
        <v>80124936.739999995</v>
      </c>
      <c r="P75" s="42">
        <f t="shared" si="2"/>
        <v>80.124936739999995</v>
      </c>
      <c r="Q75" s="30" t="s">
        <v>25</v>
      </c>
      <c r="R75" s="31">
        <v>733732706</v>
      </c>
      <c r="S75" s="32" t="s">
        <v>26</v>
      </c>
      <c r="T75" s="2" t="e">
        <v>#N/A</v>
      </c>
      <c r="U75" s="2" t="e">
        <f>+VLOOKUP(K75,#REF!,1,0)</f>
        <v>#REF!</v>
      </c>
    </row>
    <row r="76" spans="1:21" s="2" customFormat="1" ht="51" customHeight="1">
      <c r="A76" s="6">
        <v>73</v>
      </c>
      <c r="B76" s="19" t="s">
        <v>272</v>
      </c>
      <c r="C76" s="19" t="s">
        <v>18</v>
      </c>
      <c r="D76" s="19" t="s">
        <v>143</v>
      </c>
      <c r="E76" s="19" t="s">
        <v>34</v>
      </c>
      <c r="F76" s="29" t="s">
        <v>100</v>
      </c>
      <c r="G76" s="29" t="s">
        <v>101</v>
      </c>
      <c r="H76" s="29" t="s">
        <v>101</v>
      </c>
      <c r="I76" s="19" t="s">
        <v>273</v>
      </c>
      <c r="J76" s="21">
        <f t="shared" si="1"/>
        <v>2386266</v>
      </c>
      <c r="K76" s="19">
        <v>2386266</v>
      </c>
      <c r="L76" s="5" t="s">
        <v>274</v>
      </c>
      <c r="M76" s="29" t="s">
        <v>94</v>
      </c>
      <c r="N76" s="29" t="s">
        <v>275</v>
      </c>
      <c r="O76" s="42">
        <v>56200000</v>
      </c>
      <c r="P76" s="42">
        <f t="shared" si="2"/>
        <v>56.2</v>
      </c>
      <c r="Q76" s="30" t="s">
        <v>25</v>
      </c>
      <c r="R76" s="31" t="s">
        <v>40</v>
      </c>
      <c r="S76" s="32" t="s">
        <v>207</v>
      </c>
      <c r="T76" s="2" t="e">
        <v>#N/A</v>
      </c>
      <c r="U76" s="2" t="e">
        <f>+VLOOKUP(K76,#REF!,1,0)</f>
        <v>#REF!</v>
      </c>
    </row>
    <row r="77" spans="1:21" s="2" customFormat="1" ht="51" customHeight="1">
      <c r="A77" s="6">
        <v>74</v>
      </c>
      <c r="B77" s="19" t="s">
        <v>17</v>
      </c>
      <c r="C77" s="19" t="s">
        <v>18</v>
      </c>
      <c r="D77" s="19" t="s">
        <v>881</v>
      </c>
      <c r="E77" s="19" t="s">
        <v>34</v>
      </c>
      <c r="F77" s="29" t="s">
        <v>96</v>
      </c>
      <c r="G77" s="29" t="s">
        <v>276</v>
      </c>
      <c r="H77" s="29" t="s">
        <v>277</v>
      </c>
      <c r="I77" s="19" t="s">
        <v>37</v>
      </c>
      <c r="J77" s="21">
        <f t="shared" si="1"/>
        <v>2387732</v>
      </c>
      <c r="K77" s="19">
        <v>2387732</v>
      </c>
      <c r="L77" s="5" t="s">
        <v>278</v>
      </c>
      <c r="M77" s="29" t="s">
        <v>39</v>
      </c>
      <c r="N77" s="29" t="s">
        <v>279</v>
      </c>
      <c r="O77" s="42">
        <v>31296785.309999999</v>
      </c>
      <c r="P77" s="42">
        <f t="shared" si="2"/>
        <v>31.296785309999997</v>
      </c>
      <c r="Q77" s="30" t="s">
        <v>25</v>
      </c>
      <c r="R77" s="31" t="s">
        <v>40</v>
      </c>
      <c r="S77" s="32" t="s">
        <v>41</v>
      </c>
      <c r="T77" s="2" t="e">
        <v>#N/A</v>
      </c>
      <c r="U77" s="2" t="e">
        <f>+VLOOKUP(K77,#REF!,1,0)</f>
        <v>#REF!</v>
      </c>
    </row>
    <row r="78" spans="1:21" s="2" customFormat="1" ht="51" customHeight="1">
      <c r="A78" s="6">
        <v>75</v>
      </c>
      <c r="B78" s="19" t="s">
        <v>17</v>
      </c>
      <c r="C78" s="19" t="s">
        <v>18</v>
      </c>
      <c r="D78" s="19" t="s">
        <v>143</v>
      </c>
      <c r="E78" s="19" t="s">
        <v>34</v>
      </c>
      <c r="F78" s="29" t="s">
        <v>96</v>
      </c>
      <c r="G78" s="29" t="s">
        <v>280</v>
      </c>
      <c r="H78" s="29" t="s">
        <v>280</v>
      </c>
      <c r="I78" s="19" t="s">
        <v>37</v>
      </c>
      <c r="J78" s="21">
        <f t="shared" si="1"/>
        <v>2387743</v>
      </c>
      <c r="K78" s="19">
        <v>2387743</v>
      </c>
      <c r="L78" s="5" t="s">
        <v>281</v>
      </c>
      <c r="M78" s="29" t="s">
        <v>39</v>
      </c>
      <c r="N78" s="29" t="s">
        <v>279</v>
      </c>
      <c r="O78" s="42">
        <v>9727488.5899999999</v>
      </c>
      <c r="P78" s="42">
        <f t="shared" si="2"/>
        <v>9.7274885900000001</v>
      </c>
      <c r="Q78" s="30" t="s">
        <v>95</v>
      </c>
      <c r="R78" s="31" t="s">
        <v>40</v>
      </c>
      <c r="S78" s="32" t="s">
        <v>207</v>
      </c>
      <c r="T78" s="2" t="e">
        <v>#N/A</v>
      </c>
      <c r="U78" s="2" t="e">
        <f>+VLOOKUP(K78,#REF!,1,0)</f>
        <v>#REF!</v>
      </c>
    </row>
    <row r="79" spans="1:21" s="2" customFormat="1" ht="51" customHeight="1">
      <c r="A79" s="6">
        <v>76</v>
      </c>
      <c r="B79" s="19" t="s">
        <v>86</v>
      </c>
      <c r="C79" s="19" t="s">
        <v>18</v>
      </c>
      <c r="D79" s="19" t="s">
        <v>143</v>
      </c>
      <c r="E79" s="19" t="s">
        <v>20</v>
      </c>
      <c r="F79" s="29" t="s">
        <v>144</v>
      </c>
      <c r="G79" s="29" t="s">
        <v>282</v>
      </c>
      <c r="H79" s="29" t="s">
        <v>283</v>
      </c>
      <c r="I79" s="19" t="s">
        <v>938</v>
      </c>
      <c r="J79" s="21">
        <f t="shared" si="1"/>
        <v>2396309</v>
      </c>
      <c r="K79" s="19">
        <v>2396309</v>
      </c>
      <c r="L79" s="5" t="s">
        <v>284</v>
      </c>
      <c r="M79" s="29" t="s">
        <v>24</v>
      </c>
      <c r="N79" s="29" t="s">
        <v>285</v>
      </c>
      <c r="O79" s="42">
        <v>36589120</v>
      </c>
      <c r="P79" s="42">
        <f t="shared" si="2"/>
        <v>36.589120000000001</v>
      </c>
      <c r="Q79" s="30" t="s">
        <v>25</v>
      </c>
      <c r="R79" s="31">
        <v>842165626</v>
      </c>
      <c r="S79" s="32" t="s">
        <v>202</v>
      </c>
      <c r="T79" s="2" t="e">
        <v>#N/A</v>
      </c>
      <c r="U79" s="2" t="e">
        <f>+VLOOKUP(K79,#REF!,1,0)</f>
        <v>#REF!</v>
      </c>
    </row>
    <row r="80" spans="1:21" s="2" customFormat="1" ht="51" customHeight="1">
      <c r="A80" s="6">
        <v>77</v>
      </c>
      <c r="B80" s="19" t="s">
        <v>17</v>
      </c>
      <c r="C80" s="19" t="s">
        <v>18</v>
      </c>
      <c r="D80" s="19" t="s">
        <v>881</v>
      </c>
      <c r="E80" s="19" t="s">
        <v>20</v>
      </c>
      <c r="F80" s="29" t="s">
        <v>220</v>
      </c>
      <c r="G80" s="29" t="s">
        <v>286</v>
      </c>
      <c r="H80" s="29" t="s">
        <v>287</v>
      </c>
      <c r="I80" s="19" t="s">
        <v>916</v>
      </c>
      <c r="J80" s="21">
        <f t="shared" si="1"/>
        <v>2404359</v>
      </c>
      <c r="K80" s="19">
        <v>2404359</v>
      </c>
      <c r="L80" s="5" t="s">
        <v>288</v>
      </c>
      <c r="M80" s="29" t="s">
        <v>83</v>
      </c>
      <c r="N80" s="29" t="s">
        <v>175</v>
      </c>
      <c r="O80" s="42">
        <v>22843720</v>
      </c>
      <c r="P80" s="42">
        <f t="shared" si="2"/>
        <v>22.843720000000001</v>
      </c>
      <c r="Q80" s="30" t="s">
        <v>25</v>
      </c>
      <c r="R80" s="31">
        <v>598966083</v>
      </c>
      <c r="S80" s="32" t="s">
        <v>26</v>
      </c>
      <c r="T80" s="2" t="e">
        <v>#N/A</v>
      </c>
      <c r="U80" s="2" t="e">
        <f>+VLOOKUP(K80,#REF!,1,0)</f>
        <v>#REF!</v>
      </c>
    </row>
    <row r="81" spans="1:21" s="2" customFormat="1" ht="51" customHeight="1">
      <c r="A81" s="6">
        <v>78</v>
      </c>
      <c r="B81" s="19" t="s">
        <v>272</v>
      </c>
      <c r="C81" s="19" t="s">
        <v>18</v>
      </c>
      <c r="D81" s="19" t="s">
        <v>881</v>
      </c>
      <c r="E81" s="19" t="s">
        <v>34</v>
      </c>
      <c r="F81" s="29" t="s">
        <v>220</v>
      </c>
      <c r="G81" s="29" t="s">
        <v>234</v>
      </c>
      <c r="H81" s="29" t="s">
        <v>289</v>
      </c>
      <c r="I81" s="19" t="s">
        <v>273</v>
      </c>
      <c r="J81" s="21">
        <f t="shared" si="1"/>
        <v>2412686</v>
      </c>
      <c r="K81" s="19">
        <v>2412686</v>
      </c>
      <c r="L81" s="5" t="s">
        <v>290</v>
      </c>
      <c r="M81" s="29" t="s">
        <v>94</v>
      </c>
      <c r="N81" s="29" t="s">
        <v>275</v>
      </c>
      <c r="O81" s="42">
        <v>25600000</v>
      </c>
      <c r="P81" s="42">
        <f t="shared" si="2"/>
        <v>25.6</v>
      </c>
      <c r="Q81" s="30" t="s">
        <v>25</v>
      </c>
      <c r="R81" s="31" t="s">
        <v>40</v>
      </c>
      <c r="S81" s="32" t="s">
        <v>207</v>
      </c>
      <c r="T81" s="2" t="e">
        <v>#N/A</v>
      </c>
      <c r="U81" s="2" t="e">
        <f>+VLOOKUP(K81,#REF!,1,0)</f>
        <v>#REF!</v>
      </c>
    </row>
    <row r="82" spans="1:21" s="2" customFormat="1" ht="51" customHeight="1">
      <c r="A82" s="6">
        <v>79</v>
      </c>
      <c r="B82" s="19" t="s">
        <v>272</v>
      </c>
      <c r="C82" s="19" t="s">
        <v>18</v>
      </c>
      <c r="D82" s="19" t="s">
        <v>881</v>
      </c>
      <c r="E82" s="19" t="s">
        <v>34</v>
      </c>
      <c r="F82" s="29" t="s">
        <v>68</v>
      </c>
      <c r="G82" s="29" t="s">
        <v>291</v>
      </c>
      <c r="H82" s="29" t="s">
        <v>68</v>
      </c>
      <c r="I82" s="19" t="s">
        <v>273</v>
      </c>
      <c r="J82" s="21">
        <f t="shared" si="1"/>
        <v>2412700</v>
      </c>
      <c r="K82" s="19">
        <v>2412700</v>
      </c>
      <c r="L82" s="5" t="s">
        <v>292</v>
      </c>
      <c r="M82" s="29" t="s">
        <v>94</v>
      </c>
      <c r="N82" s="29" t="s">
        <v>275</v>
      </c>
      <c r="O82" s="42">
        <v>12400000</v>
      </c>
      <c r="P82" s="42">
        <f t="shared" si="2"/>
        <v>12.4</v>
      </c>
      <c r="Q82" s="30" t="s">
        <v>25</v>
      </c>
      <c r="R82" s="31" t="s">
        <v>40</v>
      </c>
      <c r="S82" s="32" t="s">
        <v>207</v>
      </c>
      <c r="T82" s="2" t="e">
        <v>#N/A</v>
      </c>
      <c r="U82" s="2" t="e">
        <f>+VLOOKUP(K82,#REF!,1,0)</f>
        <v>#REF!</v>
      </c>
    </row>
    <row r="83" spans="1:21" s="2" customFormat="1" ht="51" customHeight="1">
      <c r="A83" s="6">
        <v>80</v>
      </c>
      <c r="B83" s="19" t="s">
        <v>17</v>
      </c>
      <c r="C83" s="19" t="s">
        <v>87</v>
      </c>
      <c r="D83" s="19" t="s">
        <v>143</v>
      </c>
      <c r="E83" s="19" t="s">
        <v>34</v>
      </c>
      <c r="F83" s="29" t="s">
        <v>157</v>
      </c>
      <c r="G83" s="29" t="s">
        <v>158</v>
      </c>
      <c r="H83" s="29" t="s">
        <v>293</v>
      </c>
      <c r="I83" s="19" t="s">
        <v>294</v>
      </c>
      <c r="J83" s="21">
        <f t="shared" si="1"/>
        <v>2432924</v>
      </c>
      <c r="K83" s="19">
        <v>2432924</v>
      </c>
      <c r="L83" s="5" t="s">
        <v>295</v>
      </c>
      <c r="M83" s="29" t="s">
        <v>148</v>
      </c>
      <c r="N83" s="29" t="s">
        <v>296</v>
      </c>
      <c r="O83" s="42">
        <v>19318225</v>
      </c>
      <c r="P83" s="42">
        <f t="shared" si="2"/>
        <v>19.318225000000002</v>
      </c>
      <c r="Q83" s="30" t="s">
        <v>25</v>
      </c>
      <c r="R83" s="31" t="s">
        <v>40</v>
      </c>
      <c r="S83" s="32" t="s">
        <v>207</v>
      </c>
      <c r="T83" s="2" t="e">
        <v>#N/A</v>
      </c>
      <c r="U83" s="2" t="e">
        <f>+VLOOKUP(K83,#REF!,1,0)</f>
        <v>#REF!</v>
      </c>
    </row>
    <row r="84" spans="1:21" s="2" customFormat="1" ht="51" customHeight="1">
      <c r="A84" s="6">
        <v>81</v>
      </c>
      <c r="B84" s="19" t="s">
        <v>17</v>
      </c>
      <c r="C84" s="19" t="s">
        <v>87</v>
      </c>
      <c r="D84" s="19" t="s">
        <v>881</v>
      </c>
      <c r="E84" s="19" t="s">
        <v>34</v>
      </c>
      <c r="F84" s="29" t="s">
        <v>220</v>
      </c>
      <c r="G84" s="29" t="s">
        <v>234</v>
      </c>
      <c r="H84" s="29" t="s">
        <v>297</v>
      </c>
      <c r="I84" s="19" t="s">
        <v>294</v>
      </c>
      <c r="J84" s="21">
        <f t="shared" si="1"/>
        <v>2457051</v>
      </c>
      <c r="K84" s="19">
        <v>2457051</v>
      </c>
      <c r="L84" s="5" t="s">
        <v>298</v>
      </c>
      <c r="M84" s="29" t="s">
        <v>148</v>
      </c>
      <c r="N84" s="29" t="s">
        <v>299</v>
      </c>
      <c r="O84" s="42">
        <v>67466930</v>
      </c>
      <c r="P84" s="42">
        <f t="shared" si="2"/>
        <v>67.466930000000005</v>
      </c>
      <c r="Q84" s="30" t="s">
        <v>25</v>
      </c>
      <c r="R84" s="31" t="s">
        <v>40</v>
      </c>
      <c r="S84" s="32" t="s">
        <v>207</v>
      </c>
      <c r="T84" s="2" t="e">
        <v>#N/A</v>
      </c>
      <c r="U84" s="2" t="e">
        <f>+VLOOKUP(K84,#REF!,1,0)</f>
        <v>#REF!</v>
      </c>
    </row>
    <row r="85" spans="1:21" s="2" customFormat="1" ht="51" customHeight="1">
      <c r="A85" s="6">
        <v>82</v>
      </c>
      <c r="B85" s="19" t="s">
        <v>17</v>
      </c>
      <c r="C85" s="19" t="s">
        <v>18</v>
      </c>
      <c r="D85" s="19" t="s">
        <v>264</v>
      </c>
      <c r="E85" s="19" t="s">
        <v>34</v>
      </c>
      <c r="F85" s="29" t="s">
        <v>220</v>
      </c>
      <c r="G85" s="29" t="s">
        <v>300</v>
      </c>
      <c r="H85" s="29" t="s">
        <v>301</v>
      </c>
      <c r="I85" s="19" t="s">
        <v>223</v>
      </c>
      <c r="J85" s="21">
        <f t="shared" si="1"/>
        <v>2465226</v>
      </c>
      <c r="K85" s="19">
        <v>2465226</v>
      </c>
      <c r="L85" s="5" t="s">
        <v>302</v>
      </c>
      <c r="M85" s="29" t="s">
        <v>225</v>
      </c>
      <c r="N85" s="29" t="s">
        <v>226</v>
      </c>
      <c r="O85" s="42">
        <v>7389643</v>
      </c>
      <c r="P85" s="42">
        <f t="shared" si="2"/>
        <v>7.3896430000000004</v>
      </c>
      <c r="Q85" s="30" t="s">
        <v>95</v>
      </c>
      <c r="R85" s="31" t="s">
        <v>40</v>
      </c>
      <c r="S85" s="32" t="s">
        <v>41</v>
      </c>
      <c r="T85" s="2" t="e">
        <v>#N/A</v>
      </c>
      <c r="U85" s="2" t="e">
        <f>+VLOOKUP(K85,#REF!,1,0)</f>
        <v>#REF!</v>
      </c>
    </row>
    <row r="86" spans="1:21" s="2" customFormat="1" ht="51" customHeight="1">
      <c r="A86" s="6">
        <v>83</v>
      </c>
      <c r="B86" s="19" t="s">
        <v>17</v>
      </c>
      <c r="C86" s="19" t="s">
        <v>18</v>
      </c>
      <c r="D86" s="19" t="s">
        <v>143</v>
      </c>
      <c r="E86" s="19" t="s">
        <v>20</v>
      </c>
      <c r="F86" s="29" t="s">
        <v>203</v>
      </c>
      <c r="G86" s="29" t="s">
        <v>303</v>
      </c>
      <c r="H86" s="29" t="s">
        <v>303</v>
      </c>
      <c r="I86" s="19" t="s">
        <v>896</v>
      </c>
      <c r="J86" s="21">
        <f t="shared" si="1"/>
        <v>2467002</v>
      </c>
      <c r="K86" s="19">
        <v>2467002</v>
      </c>
      <c r="L86" s="5" t="s">
        <v>304</v>
      </c>
      <c r="M86" s="29" t="s">
        <v>83</v>
      </c>
      <c r="N86" s="29" t="s">
        <v>175</v>
      </c>
      <c r="O86" s="42">
        <v>14422282.85</v>
      </c>
      <c r="P86" s="42">
        <f t="shared" si="2"/>
        <v>14.42228285</v>
      </c>
      <c r="Q86" s="30" t="s">
        <v>25</v>
      </c>
      <c r="R86" s="31">
        <v>1392618858</v>
      </c>
      <c r="S86" s="32" t="s">
        <v>26</v>
      </c>
      <c r="T86" s="2" t="e">
        <v>#N/A</v>
      </c>
      <c r="U86" s="2" t="e">
        <f>+VLOOKUP(K86,#REF!,1,0)</f>
        <v>#REF!</v>
      </c>
    </row>
    <row r="87" spans="1:21" s="2" customFormat="1" ht="51" customHeight="1">
      <c r="A87" s="6">
        <v>84</v>
      </c>
      <c r="B87" s="19" t="s">
        <v>17</v>
      </c>
      <c r="C87" s="19" t="s">
        <v>18</v>
      </c>
      <c r="D87" s="19" t="s">
        <v>143</v>
      </c>
      <c r="E87" s="19" t="s">
        <v>27</v>
      </c>
      <c r="F87" s="29" t="s">
        <v>181</v>
      </c>
      <c r="G87" s="29" t="s">
        <v>181</v>
      </c>
      <c r="H87" s="29" t="s">
        <v>181</v>
      </c>
      <c r="I87" s="19" t="s">
        <v>182</v>
      </c>
      <c r="J87" s="21">
        <f t="shared" si="1"/>
        <v>2469182</v>
      </c>
      <c r="K87" s="19">
        <v>2469182</v>
      </c>
      <c r="L87" s="5" t="s">
        <v>305</v>
      </c>
      <c r="M87" s="29" t="s">
        <v>306</v>
      </c>
      <c r="N87" s="29" t="s">
        <v>307</v>
      </c>
      <c r="O87" s="42">
        <v>2646872.4700000002</v>
      </c>
      <c r="P87" s="42">
        <f t="shared" si="2"/>
        <v>2.6468724700000004</v>
      </c>
      <c r="Q87" s="30" t="s">
        <v>187</v>
      </c>
      <c r="R87" s="31">
        <v>40539250</v>
      </c>
      <c r="S87" s="32" t="s">
        <v>263</v>
      </c>
      <c r="T87" s="2" t="e">
        <v>#N/A</v>
      </c>
      <c r="U87" s="2" t="e">
        <f>+VLOOKUP(K87,#REF!,1,0)</f>
        <v>#REF!</v>
      </c>
    </row>
    <row r="88" spans="1:21" s="2" customFormat="1" ht="51" customHeight="1">
      <c r="A88" s="6">
        <v>85</v>
      </c>
      <c r="B88" s="19" t="s">
        <v>272</v>
      </c>
      <c r="C88" s="19" t="s">
        <v>18</v>
      </c>
      <c r="D88" s="19" t="s">
        <v>881</v>
      </c>
      <c r="E88" s="19" t="s">
        <v>34</v>
      </c>
      <c r="F88" s="29" t="s">
        <v>96</v>
      </c>
      <c r="G88" s="29" t="s">
        <v>308</v>
      </c>
      <c r="H88" s="29" t="s">
        <v>309</v>
      </c>
      <c r="I88" s="19" t="s">
        <v>273</v>
      </c>
      <c r="J88" s="21">
        <f t="shared" si="1"/>
        <v>2471621</v>
      </c>
      <c r="K88" s="19">
        <v>2471621</v>
      </c>
      <c r="L88" s="5" t="s">
        <v>310</v>
      </c>
      <c r="M88" s="29" t="s">
        <v>94</v>
      </c>
      <c r="N88" s="29" t="s">
        <v>275</v>
      </c>
      <c r="O88" s="42">
        <v>11500000</v>
      </c>
      <c r="P88" s="42">
        <f t="shared" si="2"/>
        <v>11.5</v>
      </c>
      <c r="Q88" s="30" t="s">
        <v>25</v>
      </c>
      <c r="R88" s="31" t="s">
        <v>40</v>
      </c>
      <c r="S88" s="32" t="s">
        <v>207</v>
      </c>
      <c r="T88" s="2" t="e">
        <v>#N/A</v>
      </c>
      <c r="U88" s="2" t="e">
        <f>+VLOOKUP(K88,#REF!,1,0)</f>
        <v>#REF!</v>
      </c>
    </row>
    <row r="89" spans="1:21" s="2" customFormat="1" ht="51" customHeight="1">
      <c r="A89" s="6">
        <v>86</v>
      </c>
      <c r="B89" s="19" t="s">
        <v>17</v>
      </c>
      <c r="C89" s="19" t="s">
        <v>18</v>
      </c>
      <c r="D89" s="19" t="s">
        <v>881</v>
      </c>
      <c r="E89" s="19" t="s">
        <v>20</v>
      </c>
      <c r="F89" s="29" t="s">
        <v>150</v>
      </c>
      <c r="G89" s="29" t="s">
        <v>150</v>
      </c>
      <c r="H89" s="29" t="s">
        <v>151</v>
      </c>
      <c r="I89" s="19" t="s">
        <v>939</v>
      </c>
      <c r="J89" s="21">
        <f t="shared" si="1"/>
        <v>2473315</v>
      </c>
      <c r="K89" s="19">
        <v>2473315</v>
      </c>
      <c r="L89" s="5" t="s">
        <v>311</v>
      </c>
      <c r="M89" s="29" t="s">
        <v>83</v>
      </c>
      <c r="N89" s="29" t="s">
        <v>175</v>
      </c>
      <c r="O89" s="42">
        <v>20949990.010000002</v>
      </c>
      <c r="P89" s="42">
        <f t="shared" si="2"/>
        <v>20.94999001</v>
      </c>
      <c r="Q89" s="30" t="s">
        <v>25</v>
      </c>
      <c r="R89" s="31">
        <v>733732706</v>
      </c>
      <c r="S89" s="32" t="s">
        <v>26</v>
      </c>
      <c r="T89" s="2" t="e">
        <v>#N/A</v>
      </c>
      <c r="U89" s="2" t="e">
        <f>+VLOOKUP(K89,#REF!,1,0)</f>
        <v>#REF!</v>
      </c>
    </row>
    <row r="90" spans="1:21" s="2" customFormat="1" ht="51" customHeight="1">
      <c r="A90" s="6">
        <v>87</v>
      </c>
      <c r="B90" s="19" t="s">
        <v>17</v>
      </c>
      <c r="C90" s="19" t="s">
        <v>18</v>
      </c>
      <c r="D90" s="19" t="s">
        <v>143</v>
      </c>
      <c r="E90" s="19" t="s">
        <v>20</v>
      </c>
      <c r="F90" s="29" t="s">
        <v>220</v>
      </c>
      <c r="G90" s="29" t="s">
        <v>234</v>
      </c>
      <c r="H90" s="29" t="s">
        <v>220</v>
      </c>
      <c r="I90" s="19" t="s">
        <v>916</v>
      </c>
      <c r="J90" s="21">
        <f t="shared" si="1"/>
        <v>2474720</v>
      </c>
      <c r="K90" s="19">
        <v>2474720</v>
      </c>
      <c r="L90" s="5" t="s">
        <v>312</v>
      </c>
      <c r="M90" s="29" t="s">
        <v>83</v>
      </c>
      <c r="N90" s="29" t="s">
        <v>175</v>
      </c>
      <c r="O90" s="42">
        <v>23756576.350000001</v>
      </c>
      <c r="P90" s="42">
        <f t="shared" si="2"/>
        <v>23.756576350000003</v>
      </c>
      <c r="Q90" s="30" t="s">
        <v>25</v>
      </c>
      <c r="R90" s="31">
        <v>598966083</v>
      </c>
      <c r="S90" s="32" t="s">
        <v>263</v>
      </c>
      <c r="T90" s="2" t="e">
        <v>#N/A</v>
      </c>
      <c r="U90" s="2" t="e">
        <f>+VLOOKUP(K90,#REF!,1,0)</f>
        <v>#REF!</v>
      </c>
    </row>
    <row r="91" spans="1:21" s="2" customFormat="1" ht="51" customHeight="1">
      <c r="A91" s="6">
        <v>88</v>
      </c>
      <c r="B91" s="19" t="s">
        <v>86</v>
      </c>
      <c r="C91" s="19" t="s">
        <v>87</v>
      </c>
      <c r="D91" s="19" t="s">
        <v>660</v>
      </c>
      <c r="E91" s="19" t="s">
        <v>20</v>
      </c>
      <c r="F91" s="29" t="s">
        <v>144</v>
      </c>
      <c r="G91" s="29" t="s">
        <v>144</v>
      </c>
      <c r="H91" s="29" t="s">
        <v>145</v>
      </c>
      <c r="I91" s="19" t="s">
        <v>938</v>
      </c>
      <c r="J91" s="21">
        <f t="shared" si="1"/>
        <v>2476390</v>
      </c>
      <c r="K91" s="19">
        <v>2476390</v>
      </c>
      <c r="L91" s="5" t="s">
        <v>313</v>
      </c>
      <c r="M91" s="29" t="s">
        <v>94</v>
      </c>
      <c r="N91" s="29" t="s">
        <v>314</v>
      </c>
      <c r="O91" s="42">
        <v>3745612.56</v>
      </c>
      <c r="P91" s="42">
        <f t="shared" si="2"/>
        <v>3.7456125600000001</v>
      </c>
      <c r="Q91" s="30" t="s">
        <v>95</v>
      </c>
      <c r="R91" s="31">
        <v>842165626</v>
      </c>
      <c r="S91" s="32" t="s">
        <v>202</v>
      </c>
      <c r="T91" s="2" t="e">
        <v>#N/A</v>
      </c>
      <c r="U91" s="2" t="e">
        <f>+VLOOKUP(K91,#REF!,1,0)</f>
        <v>#REF!</v>
      </c>
    </row>
    <row r="92" spans="1:21" s="2" customFormat="1" ht="51" customHeight="1">
      <c r="A92" s="6">
        <v>89</v>
      </c>
      <c r="B92" s="19" t="s">
        <v>17</v>
      </c>
      <c r="C92" s="19" t="s">
        <v>18</v>
      </c>
      <c r="D92" s="19" t="s">
        <v>143</v>
      </c>
      <c r="E92" s="19" t="s">
        <v>20</v>
      </c>
      <c r="F92" s="29" t="s">
        <v>203</v>
      </c>
      <c r="G92" s="29" t="s">
        <v>303</v>
      </c>
      <c r="H92" s="29" t="s">
        <v>303</v>
      </c>
      <c r="I92" s="19" t="s">
        <v>896</v>
      </c>
      <c r="J92" s="21">
        <f t="shared" si="1"/>
        <v>2484800</v>
      </c>
      <c r="K92" s="19">
        <v>2484800</v>
      </c>
      <c r="L92" s="5" t="s">
        <v>315</v>
      </c>
      <c r="M92" s="29" t="s">
        <v>83</v>
      </c>
      <c r="N92" s="29" t="s">
        <v>316</v>
      </c>
      <c r="O92" s="42">
        <v>18665070.010000002</v>
      </c>
      <c r="P92" s="42">
        <f t="shared" si="2"/>
        <v>18.665070010000001</v>
      </c>
      <c r="Q92" s="30" t="s">
        <v>25</v>
      </c>
      <c r="R92" s="31">
        <v>1392618858</v>
      </c>
      <c r="S92" s="32" t="s">
        <v>26</v>
      </c>
      <c r="T92" s="2" t="e">
        <v>#N/A</v>
      </c>
      <c r="U92" s="2" t="e">
        <f>+VLOOKUP(K92,#REF!,1,0)</f>
        <v>#REF!</v>
      </c>
    </row>
    <row r="93" spans="1:21" s="2" customFormat="1" ht="51" customHeight="1">
      <c r="A93" s="6">
        <v>90</v>
      </c>
      <c r="B93" s="19" t="s">
        <v>17</v>
      </c>
      <c r="C93" s="19" t="s">
        <v>18</v>
      </c>
      <c r="D93" s="19" t="s">
        <v>881</v>
      </c>
      <c r="E93" s="19" t="s">
        <v>34</v>
      </c>
      <c r="F93" s="29" t="s">
        <v>56</v>
      </c>
      <c r="G93" s="29" t="s">
        <v>317</v>
      </c>
      <c r="H93" s="29" t="s">
        <v>318</v>
      </c>
      <c r="I93" s="19" t="s">
        <v>223</v>
      </c>
      <c r="J93" s="21">
        <f t="shared" si="1"/>
        <v>2486214</v>
      </c>
      <c r="K93" s="19">
        <v>2486214</v>
      </c>
      <c r="L93" s="5" t="s">
        <v>319</v>
      </c>
      <c r="M93" s="29" t="s">
        <v>225</v>
      </c>
      <c r="N93" s="29" t="s">
        <v>226</v>
      </c>
      <c r="O93" s="42">
        <v>3491541</v>
      </c>
      <c r="P93" s="42">
        <f t="shared" si="2"/>
        <v>3.4915409999999998</v>
      </c>
      <c r="Q93" s="30" t="s">
        <v>95</v>
      </c>
      <c r="R93" s="31" t="s">
        <v>40</v>
      </c>
      <c r="S93" s="32" t="s">
        <v>41</v>
      </c>
      <c r="T93" s="2" t="e">
        <v>#N/A</v>
      </c>
      <c r="U93" s="2" t="e">
        <f>+VLOOKUP(K93,#REF!,1,0)</f>
        <v>#REF!</v>
      </c>
    </row>
    <row r="94" spans="1:21" s="2" customFormat="1" ht="51" customHeight="1">
      <c r="A94" s="6">
        <v>91</v>
      </c>
      <c r="B94" s="19" t="s">
        <v>17</v>
      </c>
      <c r="C94" s="19" t="s">
        <v>18</v>
      </c>
      <c r="D94" s="19" t="s">
        <v>143</v>
      </c>
      <c r="E94" s="19" t="s">
        <v>20</v>
      </c>
      <c r="F94" s="29" t="s">
        <v>157</v>
      </c>
      <c r="G94" s="29" t="s">
        <v>158</v>
      </c>
      <c r="H94" s="29" t="s">
        <v>320</v>
      </c>
      <c r="I94" s="19" t="s">
        <v>897</v>
      </c>
      <c r="J94" s="21">
        <f t="shared" si="1"/>
        <v>2487668</v>
      </c>
      <c r="K94" s="19">
        <v>2487668</v>
      </c>
      <c r="L94" s="5" t="s">
        <v>943</v>
      </c>
      <c r="M94" s="29" t="s">
        <v>186</v>
      </c>
      <c r="N94" s="29" t="s">
        <v>323</v>
      </c>
      <c r="O94" s="42">
        <v>22444640.859999999</v>
      </c>
      <c r="P94" s="42">
        <f t="shared" si="2"/>
        <v>22.44464086</v>
      </c>
      <c r="Q94" s="30" t="s">
        <v>25</v>
      </c>
      <c r="R94" s="31">
        <v>319408161</v>
      </c>
      <c r="S94" s="32" t="s">
        <v>263</v>
      </c>
      <c r="T94" s="2" t="e">
        <v>#N/A</v>
      </c>
      <c r="U94" s="2" t="e">
        <f>+VLOOKUP(K94,#REF!,1,0)</f>
        <v>#REF!</v>
      </c>
    </row>
    <row r="95" spans="1:21" s="2" customFormat="1" ht="51" customHeight="1">
      <c r="A95" s="6">
        <v>92</v>
      </c>
      <c r="B95" s="19" t="s">
        <v>17</v>
      </c>
      <c r="C95" s="19" t="s">
        <v>18</v>
      </c>
      <c r="D95" s="19" t="s">
        <v>881</v>
      </c>
      <c r="E95" s="19" t="s">
        <v>20</v>
      </c>
      <c r="F95" s="29" t="s">
        <v>150</v>
      </c>
      <c r="G95" s="29" t="s">
        <v>324</v>
      </c>
      <c r="H95" s="29" t="s">
        <v>324</v>
      </c>
      <c r="I95" s="19" t="s">
        <v>939</v>
      </c>
      <c r="J95" s="21">
        <f t="shared" si="1"/>
        <v>2491123</v>
      </c>
      <c r="K95" s="19">
        <v>2491123</v>
      </c>
      <c r="L95" s="5" t="s">
        <v>325</v>
      </c>
      <c r="M95" s="29" t="s">
        <v>83</v>
      </c>
      <c r="N95" s="29" t="s">
        <v>316</v>
      </c>
      <c r="O95" s="42">
        <v>11574796.83</v>
      </c>
      <c r="P95" s="42">
        <f t="shared" si="2"/>
        <v>11.57479683</v>
      </c>
      <c r="Q95" s="30" t="s">
        <v>25</v>
      </c>
      <c r="R95" s="31">
        <v>733732706</v>
      </c>
      <c r="S95" s="32" t="s">
        <v>26</v>
      </c>
      <c r="T95" s="2" t="e">
        <v>#N/A</v>
      </c>
      <c r="U95" s="2" t="e">
        <f>+VLOOKUP(K95,#REF!,1,0)</f>
        <v>#REF!</v>
      </c>
    </row>
    <row r="96" spans="1:21" s="2" customFormat="1" ht="51" customHeight="1">
      <c r="A96" s="6">
        <v>93</v>
      </c>
      <c r="B96" s="19" t="s">
        <v>17</v>
      </c>
      <c r="C96" s="19" t="s">
        <v>18</v>
      </c>
      <c r="D96" s="19" t="s">
        <v>881</v>
      </c>
      <c r="E96" s="19" t="s">
        <v>20</v>
      </c>
      <c r="F96" s="29" t="s">
        <v>150</v>
      </c>
      <c r="G96" s="29" t="s">
        <v>324</v>
      </c>
      <c r="H96" s="29" t="s">
        <v>324</v>
      </c>
      <c r="I96" s="19" t="s">
        <v>939</v>
      </c>
      <c r="J96" s="21">
        <f t="shared" si="1"/>
        <v>2491124</v>
      </c>
      <c r="K96" s="19">
        <v>2491124</v>
      </c>
      <c r="L96" s="5" t="s">
        <v>326</v>
      </c>
      <c r="M96" s="29" t="s">
        <v>83</v>
      </c>
      <c r="N96" s="29" t="s">
        <v>327</v>
      </c>
      <c r="O96" s="42">
        <v>11632099.689999999</v>
      </c>
      <c r="P96" s="42">
        <f t="shared" si="2"/>
        <v>11.632099689999999</v>
      </c>
      <c r="Q96" s="30" t="s">
        <v>25</v>
      </c>
      <c r="R96" s="31">
        <v>733732706</v>
      </c>
      <c r="S96" s="32" t="s">
        <v>26</v>
      </c>
      <c r="T96" s="2" t="e">
        <v>#N/A</v>
      </c>
      <c r="U96" s="2" t="e">
        <f>+VLOOKUP(K96,#REF!,1,0)</f>
        <v>#REF!</v>
      </c>
    </row>
    <row r="97" spans="1:21" s="2" customFormat="1" ht="51" customHeight="1">
      <c r="A97" s="6">
        <v>94</v>
      </c>
      <c r="B97" s="19" t="s">
        <v>17</v>
      </c>
      <c r="C97" s="19" t="s">
        <v>18</v>
      </c>
      <c r="D97" s="19" t="s">
        <v>881</v>
      </c>
      <c r="E97" s="19" t="s">
        <v>20</v>
      </c>
      <c r="F97" s="29" t="s">
        <v>220</v>
      </c>
      <c r="G97" s="29" t="s">
        <v>234</v>
      </c>
      <c r="H97" s="29" t="s">
        <v>220</v>
      </c>
      <c r="I97" s="19" t="s">
        <v>916</v>
      </c>
      <c r="J97" s="21">
        <f t="shared" si="1"/>
        <v>2492254</v>
      </c>
      <c r="K97" s="19">
        <v>2492254</v>
      </c>
      <c r="L97" s="5" t="s">
        <v>328</v>
      </c>
      <c r="M97" s="29" t="s">
        <v>83</v>
      </c>
      <c r="N97" s="29" t="s">
        <v>175</v>
      </c>
      <c r="O97" s="42">
        <v>14948698.98</v>
      </c>
      <c r="P97" s="42">
        <f t="shared" si="2"/>
        <v>14.94869898</v>
      </c>
      <c r="Q97" s="30" t="s">
        <v>25</v>
      </c>
      <c r="R97" s="31">
        <v>598966083</v>
      </c>
      <c r="S97" s="32" t="s">
        <v>26</v>
      </c>
      <c r="T97" s="2" t="e">
        <v>#N/A</v>
      </c>
      <c r="U97" s="2" t="e">
        <f>+VLOOKUP(K97,#REF!,1,0)</f>
        <v>#REF!</v>
      </c>
    </row>
    <row r="98" spans="1:21" s="2" customFormat="1" ht="51" customHeight="1">
      <c r="A98" s="6">
        <v>95</v>
      </c>
      <c r="B98" s="19" t="s">
        <v>272</v>
      </c>
      <c r="C98" s="19" t="s">
        <v>18</v>
      </c>
      <c r="D98" s="19" t="s">
        <v>881</v>
      </c>
      <c r="E98" s="19" t="s">
        <v>20</v>
      </c>
      <c r="F98" s="29" t="s">
        <v>35</v>
      </c>
      <c r="G98" s="29" t="s">
        <v>329</v>
      </c>
      <c r="H98" s="29" t="s">
        <v>330</v>
      </c>
      <c r="I98" s="19" t="s">
        <v>910</v>
      </c>
      <c r="J98" s="21">
        <f t="shared" si="1"/>
        <v>2496323</v>
      </c>
      <c r="K98" s="19">
        <v>2496323</v>
      </c>
      <c r="L98" s="5" t="s">
        <v>331</v>
      </c>
      <c r="M98" s="29" t="s">
        <v>83</v>
      </c>
      <c r="N98" s="29" t="s">
        <v>327</v>
      </c>
      <c r="O98" s="42">
        <v>4227513.6100000003</v>
      </c>
      <c r="P98" s="42">
        <f t="shared" si="2"/>
        <v>4.2275136099999999</v>
      </c>
      <c r="Q98" s="30" t="s">
        <v>95</v>
      </c>
      <c r="R98" s="31">
        <v>704728473</v>
      </c>
      <c r="S98" s="32" t="s">
        <v>332</v>
      </c>
      <c r="T98" s="2">
        <v>2496323</v>
      </c>
      <c r="U98" s="2" t="e">
        <f>+VLOOKUP(K98,#REF!,1,0)</f>
        <v>#REF!</v>
      </c>
    </row>
    <row r="99" spans="1:21" s="2" customFormat="1" ht="51" customHeight="1">
      <c r="A99" s="6">
        <v>96</v>
      </c>
      <c r="B99" s="19" t="s">
        <v>17</v>
      </c>
      <c r="C99" s="19" t="s">
        <v>18</v>
      </c>
      <c r="D99" s="19" t="s">
        <v>881</v>
      </c>
      <c r="E99" s="19" t="s">
        <v>20</v>
      </c>
      <c r="F99" s="29" t="s">
        <v>220</v>
      </c>
      <c r="G99" s="29" t="s">
        <v>234</v>
      </c>
      <c r="H99" s="29" t="s">
        <v>220</v>
      </c>
      <c r="I99" s="19" t="s">
        <v>916</v>
      </c>
      <c r="J99" s="21">
        <f t="shared" si="1"/>
        <v>2499680</v>
      </c>
      <c r="K99" s="19">
        <v>2499680</v>
      </c>
      <c r="L99" s="5" t="s">
        <v>333</v>
      </c>
      <c r="M99" s="29" t="s">
        <v>83</v>
      </c>
      <c r="N99" s="29" t="s">
        <v>175</v>
      </c>
      <c r="O99" s="42">
        <v>9474994.9299999997</v>
      </c>
      <c r="P99" s="42">
        <f t="shared" si="2"/>
        <v>9.4749949299999994</v>
      </c>
      <c r="Q99" s="30" t="s">
        <v>95</v>
      </c>
      <c r="R99" s="31">
        <v>598966083</v>
      </c>
      <c r="S99" s="32" t="s">
        <v>26</v>
      </c>
      <c r="T99" s="2" t="e">
        <v>#N/A</v>
      </c>
      <c r="U99" s="2" t="e">
        <f>+VLOOKUP(K99,#REF!,1,0)</f>
        <v>#REF!</v>
      </c>
    </row>
    <row r="100" spans="1:21" s="2" customFormat="1" ht="51" customHeight="1">
      <c r="A100" s="6">
        <v>97</v>
      </c>
      <c r="B100" s="19" t="s">
        <v>17</v>
      </c>
      <c r="C100" s="19" t="s">
        <v>18</v>
      </c>
      <c r="D100" s="19" t="s">
        <v>881</v>
      </c>
      <c r="E100" s="19" t="s">
        <v>27</v>
      </c>
      <c r="F100" s="29" t="s">
        <v>28</v>
      </c>
      <c r="G100" s="29" t="s">
        <v>29</v>
      </c>
      <c r="H100" s="29" t="s">
        <v>30</v>
      </c>
      <c r="I100" s="19" t="s">
        <v>31</v>
      </c>
      <c r="J100" s="21">
        <f t="shared" si="1"/>
        <v>2500836</v>
      </c>
      <c r="K100" s="19">
        <v>2500836</v>
      </c>
      <c r="L100" s="5" t="s">
        <v>334</v>
      </c>
      <c r="M100" s="29" t="s">
        <v>83</v>
      </c>
      <c r="N100" s="29" t="s">
        <v>175</v>
      </c>
      <c r="O100" s="42">
        <v>11912201.49</v>
      </c>
      <c r="P100" s="42">
        <f t="shared" si="2"/>
        <v>11.912201490000001</v>
      </c>
      <c r="Q100" s="30" t="s">
        <v>25</v>
      </c>
      <c r="R100" s="31">
        <v>23841029</v>
      </c>
      <c r="S100" s="32" t="s">
        <v>335</v>
      </c>
      <c r="T100" s="2" t="e">
        <v>#N/A</v>
      </c>
      <c r="U100" s="2" t="e">
        <f>+VLOOKUP(K100,#REF!,1,0)</f>
        <v>#REF!</v>
      </c>
    </row>
    <row r="101" spans="1:21" s="2" customFormat="1" ht="51" customHeight="1">
      <c r="A101" s="6">
        <v>98</v>
      </c>
      <c r="B101" s="19" t="s">
        <v>17</v>
      </c>
      <c r="C101" s="19" t="s">
        <v>18</v>
      </c>
      <c r="D101" s="19" t="s">
        <v>881</v>
      </c>
      <c r="E101" s="19" t="s">
        <v>20</v>
      </c>
      <c r="F101" s="29" t="s">
        <v>336</v>
      </c>
      <c r="G101" s="29" t="s">
        <v>336</v>
      </c>
      <c r="H101" s="29" t="s">
        <v>337</v>
      </c>
      <c r="I101" s="19" t="s">
        <v>944</v>
      </c>
      <c r="J101" s="21">
        <f t="shared" si="1"/>
        <v>2504675</v>
      </c>
      <c r="K101" s="19">
        <v>2504675</v>
      </c>
      <c r="L101" s="5" t="s">
        <v>339</v>
      </c>
      <c r="M101" s="29" t="s">
        <v>340</v>
      </c>
      <c r="N101" s="29" t="s">
        <v>340</v>
      </c>
      <c r="O101" s="42">
        <v>7031642.6399999997</v>
      </c>
      <c r="P101" s="42">
        <f t="shared" si="2"/>
        <v>7.0316426399999994</v>
      </c>
      <c r="Q101" s="30" t="s">
        <v>95</v>
      </c>
      <c r="R101" s="31">
        <v>749721925</v>
      </c>
      <c r="S101" s="32" t="s">
        <v>26</v>
      </c>
      <c r="T101" s="2" t="e">
        <v>#N/A</v>
      </c>
      <c r="U101" s="2" t="e">
        <f>+VLOOKUP(K101,#REF!,1,0)</f>
        <v>#REF!</v>
      </c>
    </row>
    <row r="102" spans="1:21" s="2" customFormat="1" ht="51" customHeight="1">
      <c r="A102" s="6">
        <v>99</v>
      </c>
      <c r="B102" s="19" t="s">
        <v>17</v>
      </c>
      <c r="C102" s="19" t="s">
        <v>18</v>
      </c>
      <c r="D102" s="19" t="s">
        <v>264</v>
      </c>
      <c r="E102" s="19" t="s">
        <v>20</v>
      </c>
      <c r="F102" s="29" t="s">
        <v>220</v>
      </c>
      <c r="G102" s="29" t="s">
        <v>300</v>
      </c>
      <c r="H102" s="29" t="s">
        <v>341</v>
      </c>
      <c r="I102" s="19" t="s">
        <v>916</v>
      </c>
      <c r="J102" s="21">
        <f t="shared" si="1"/>
        <v>2505469</v>
      </c>
      <c r="K102" s="19">
        <v>2505469</v>
      </c>
      <c r="L102" s="5" t="s">
        <v>342</v>
      </c>
      <c r="M102" s="29" t="s">
        <v>247</v>
      </c>
      <c r="N102" s="29" t="s">
        <v>343</v>
      </c>
      <c r="O102" s="42">
        <v>22112225.989999998</v>
      </c>
      <c r="P102" s="42">
        <f t="shared" si="2"/>
        <v>22.112225989999999</v>
      </c>
      <c r="Q102" s="30" t="s">
        <v>25</v>
      </c>
      <c r="R102" s="31">
        <v>598966083</v>
      </c>
      <c r="S102" s="32" t="s">
        <v>26</v>
      </c>
      <c r="T102" s="2" t="e">
        <v>#N/A</v>
      </c>
      <c r="U102" s="2" t="e">
        <f>+VLOOKUP(K102,#REF!,1,0)</f>
        <v>#REF!</v>
      </c>
    </row>
    <row r="103" spans="1:21" s="2" customFormat="1" ht="51" customHeight="1">
      <c r="A103" s="6">
        <v>100</v>
      </c>
      <c r="B103" s="19" t="s">
        <v>17</v>
      </c>
      <c r="C103" s="19" t="s">
        <v>18</v>
      </c>
      <c r="D103" s="19" t="s">
        <v>881</v>
      </c>
      <c r="E103" s="19" t="s">
        <v>20</v>
      </c>
      <c r="F103" s="29" t="s">
        <v>220</v>
      </c>
      <c r="G103" s="29" t="s">
        <v>234</v>
      </c>
      <c r="H103" s="29" t="s">
        <v>220</v>
      </c>
      <c r="I103" s="19" t="s">
        <v>916</v>
      </c>
      <c r="J103" s="21">
        <f t="shared" si="1"/>
        <v>2508146</v>
      </c>
      <c r="K103" s="19">
        <v>2508146</v>
      </c>
      <c r="L103" s="5" t="s">
        <v>344</v>
      </c>
      <c r="M103" s="29" t="s">
        <v>83</v>
      </c>
      <c r="N103" s="29" t="s">
        <v>175</v>
      </c>
      <c r="O103" s="42">
        <v>10520425.6</v>
      </c>
      <c r="P103" s="42">
        <f t="shared" si="2"/>
        <v>10.520425599999999</v>
      </c>
      <c r="Q103" s="30" t="s">
        <v>25</v>
      </c>
      <c r="R103" s="31">
        <v>598966083</v>
      </c>
      <c r="S103" s="32" t="s">
        <v>26</v>
      </c>
      <c r="T103" s="2" t="e">
        <v>#N/A</v>
      </c>
      <c r="U103" s="2" t="e">
        <f>+VLOOKUP(K103,#REF!,1,0)</f>
        <v>#REF!</v>
      </c>
    </row>
    <row r="104" spans="1:21" s="2" customFormat="1" ht="51" customHeight="1">
      <c r="A104" s="6">
        <v>101</v>
      </c>
      <c r="B104" s="19" t="s">
        <v>17</v>
      </c>
      <c r="C104" s="19" t="s">
        <v>18</v>
      </c>
      <c r="D104" s="19" t="s">
        <v>881</v>
      </c>
      <c r="E104" s="19" t="s">
        <v>27</v>
      </c>
      <c r="F104" s="29" t="s">
        <v>181</v>
      </c>
      <c r="G104" s="29" t="s">
        <v>181</v>
      </c>
      <c r="H104" s="29" t="s">
        <v>181</v>
      </c>
      <c r="I104" s="19" t="s">
        <v>182</v>
      </c>
      <c r="J104" s="21">
        <f t="shared" si="1"/>
        <v>2508531</v>
      </c>
      <c r="K104" s="19">
        <v>2508531</v>
      </c>
      <c r="L104" s="5" t="s">
        <v>345</v>
      </c>
      <c r="M104" s="29" t="s">
        <v>306</v>
      </c>
      <c r="N104" s="29" t="s">
        <v>307</v>
      </c>
      <c r="O104" s="42">
        <v>3373813.39</v>
      </c>
      <c r="P104" s="42">
        <f t="shared" si="2"/>
        <v>3.37381339</v>
      </c>
      <c r="Q104" s="30" t="s">
        <v>95</v>
      </c>
      <c r="R104" s="31">
        <v>40539250</v>
      </c>
      <c r="S104" s="32" t="s">
        <v>188</v>
      </c>
      <c r="T104" s="2" t="e">
        <v>#N/A</v>
      </c>
      <c r="U104" s="2" t="e">
        <f>+VLOOKUP(K104,#REF!,1,0)</f>
        <v>#REF!</v>
      </c>
    </row>
    <row r="105" spans="1:21" s="2" customFormat="1" ht="51" customHeight="1">
      <c r="A105" s="6">
        <v>102</v>
      </c>
      <c r="B105" s="19" t="s">
        <v>17</v>
      </c>
      <c r="C105" s="19" t="s">
        <v>18</v>
      </c>
      <c r="D105" s="19" t="s">
        <v>881</v>
      </c>
      <c r="E105" s="19" t="s">
        <v>27</v>
      </c>
      <c r="F105" s="29" t="s">
        <v>181</v>
      </c>
      <c r="G105" s="29" t="s">
        <v>181</v>
      </c>
      <c r="H105" s="29" t="s">
        <v>181</v>
      </c>
      <c r="I105" s="19" t="s">
        <v>182</v>
      </c>
      <c r="J105" s="21">
        <f t="shared" si="1"/>
        <v>2509735</v>
      </c>
      <c r="K105" s="19">
        <v>2509735</v>
      </c>
      <c r="L105" s="5" t="s">
        <v>346</v>
      </c>
      <c r="M105" s="29" t="s">
        <v>306</v>
      </c>
      <c r="N105" s="29" t="s">
        <v>307</v>
      </c>
      <c r="O105" s="42">
        <v>3825225.68</v>
      </c>
      <c r="P105" s="42">
        <f t="shared" si="2"/>
        <v>3.82522568</v>
      </c>
      <c r="Q105" s="30" t="s">
        <v>95</v>
      </c>
      <c r="R105" s="31">
        <v>40539250</v>
      </c>
      <c r="S105" s="32" t="s">
        <v>188</v>
      </c>
      <c r="T105" s="2" t="e">
        <v>#N/A</v>
      </c>
      <c r="U105" s="2" t="e">
        <f>+VLOOKUP(K105,#REF!,1,0)</f>
        <v>#REF!</v>
      </c>
    </row>
    <row r="106" spans="1:21" s="2" customFormat="1" ht="51" customHeight="1">
      <c r="A106" s="6">
        <v>103</v>
      </c>
      <c r="B106" s="19" t="s">
        <v>17</v>
      </c>
      <c r="C106" s="19" t="s">
        <v>18</v>
      </c>
      <c r="D106" s="19" t="s">
        <v>881</v>
      </c>
      <c r="E106" s="19" t="s">
        <v>34</v>
      </c>
      <c r="F106" s="29" t="s">
        <v>21</v>
      </c>
      <c r="G106" s="29" t="s">
        <v>347</v>
      </c>
      <c r="H106" s="29" t="s">
        <v>347</v>
      </c>
      <c r="I106" s="19" t="s">
        <v>223</v>
      </c>
      <c r="J106" s="21">
        <f t="shared" si="1"/>
        <v>2515324</v>
      </c>
      <c r="K106" s="19">
        <v>2515324</v>
      </c>
      <c r="L106" s="5" t="s">
        <v>348</v>
      </c>
      <c r="M106" s="29" t="s">
        <v>225</v>
      </c>
      <c r="N106" s="29" t="s">
        <v>226</v>
      </c>
      <c r="O106" s="42">
        <v>4815184.8</v>
      </c>
      <c r="P106" s="42">
        <f t="shared" si="2"/>
        <v>4.8151847999999999</v>
      </c>
      <c r="Q106" s="30" t="s">
        <v>95</v>
      </c>
      <c r="R106" s="31" t="s">
        <v>40</v>
      </c>
      <c r="S106" s="32" t="s">
        <v>41</v>
      </c>
      <c r="T106" s="2" t="e">
        <v>#N/A</v>
      </c>
      <c r="U106" s="2" t="e">
        <f>+VLOOKUP(K106,#REF!,1,0)</f>
        <v>#REF!</v>
      </c>
    </row>
    <row r="107" spans="1:21" s="2" customFormat="1" ht="51" customHeight="1">
      <c r="A107" s="6">
        <v>104</v>
      </c>
      <c r="B107" s="19" t="s">
        <v>17</v>
      </c>
      <c r="C107" s="19" t="s">
        <v>18</v>
      </c>
      <c r="D107" s="19" t="s">
        <v>264</v>
      </c>
      <c r="E107" s="19" t="s">
        <v>34</v>
      </c>
      <c r="F107" s="29" t="s">
        <v>203</v>
      </c>
      <c r="G107" s="29" t="s">
        <v>203</v>
      </c>
      <c r="H107" s="29" t="s">
        <v>203</v>
      </c>
      <c r="I107" s="19" t="s">
        <v>223</v>
      </c>
      <c r="J107" s="21">
        <f t="shared" si="1"/>
        <v>2516822</v>
      </c>
      <c r="K107" s="19">
        <v>2516822</v>
      </c>
      <c r="L107" s="5" t="s">
        <v>349</v>
      </c>
      <c r="M107" s="29" t="s">
        <v>225</v>
      </c>
      <c r="N107" s="29" t="s">
        <v>226</v>
      </c>
      <c r="O107" s="42">
        <v>7438398.1799999997</v>
      </c>
      <c r="P107" s="42">
        <f t="shared" si="2"/>
        <v>7.4383981800000001</v>
      </c>
      <c r="Q107" s="30" t="s">
        <v>95</v>
      </c>
      <c r="R107" s="31" t="s">
        <v>40</v>
      </c>
      <c r="S107" s="32" t="s">
        <v>41</v>
      </c>
      <c r="T107" s="2" t="e">
        <v>#N/A</v>
      </c>
      <c r="U107" s="2" t="e">
        <f>+VLOOKUP(K107,#REF!,1,0)</f>
        <v>#REF!</v>
      </c>
    </row>
    <row r="108" spans="1:21" s="2" customFormat="1" ht="51" customHeight="1">
      <c r="A108" s="6">
        <v>105</v>
      </c>
      <c r="B108" s="19" t="s">
        <v>17</v>
      </c>
      <c r="C108" s="19" t="s">
        <v>18</v>
      </c>
      <c r="D108" s="19" t="s">
        <v>881</v>
      </c>
      <c r="E108" s="19" t="s">
        <v>20</v>
      </c>
      <c r="F108" s="29" t="s">
        <v>220</v>
      </c>
      <c r="G108" s="29" t="s">
        <v>286</v>
      </c>
      <c r="H108" s="29" t="s">
        <v>350</v>
      </c>
      <c r="I108" s="19" t="s">
        <v>916</v>
      </c>
      <c r="J108" s="21">
        <f t="shared" si="1"/>
        <v>2519492</v>
      </c>
      <c r="K108" s="19">
        <v>2519492</v>
      </c>
      <c r="L108" s="5" t="s">
        <v>351</v>
      </c>
      <c r="M108" s="29" t="s">
        <v>83</v>
      </c>
      <c r="N108" s="29" t="s">
        <v>175</v>
      </c>
      <c r="O108" s="42">
        <v>14251772.4</v>
      </c>
      <c r="P108" s="42">
        <f t="shared" si="2"/>
        <v>14.2517724</v>
      </c>
      <c r="Q108" s="30" t="s">
        <v>25</v>
      </c>
      <c r="R108" s="31">
        <v>598966083</v>
      </c>
      <c r="S108" s="32" t="s">
        <v>26</v>
      </c>
      <c r="T108" s="2" t="e">
        <v>#N/A</v>
      </c>
      <c r="U108" s="2" t="e">
        <f>+VLOOKUP(K108,#REF!,1,0)</f>
        <v>#REF!</v>
      </c>
    </row>
    <row r="109" spans="1:21" s="2" customFormat="1" ht="51" customHeight="1">
      <c r="A109" s="6">
        <v>106</v>
      </c>
      <c r="B109" s="19" t="s">
        <v>17</v>
      </c>
      <c r="C109" s="19" t="s">
        <v>18</v>
      </c>
      <c r="D109" s="19" t="s">
        <v>881</v>
      </c>
      <c r="E109" s="19" t="s">
        <v>34</v>
      </c>
      <c r="F109" s="29" t="s">
        <v>352</v>
      </c>
      <c r="G109" s="29" t="s">
        <v>352</v>
      </c>
      <c r="H109" s="29" t="s">
        <v>352</v>
      </c>
      <c r="I109" s="19" t="s">
        <v>223</v>
      </c>
      <c r="J109" s="21">
        <f t="shared" si="1"/>
        <v>2521405</v>
      </c>
      <c r="K109" s="19">
        <v>2521405</v>
      </c>
      <c r="L109" s="5" t="s">
        <v>353</v>
      </c>
      <c r="M109" s="29" t="s">
        <v>225</v>
      </c>
      <c r="N109" s="29" t="s">
        <v>226</v>
      </c>
      <c r="O109" s="42">
        <v>7237866.8399999999</v>
      </c>
      <c r="P109" s="42">
        <f t="shared" si="2"/>
        <v>7.2378668399999997</v>
      </c>
      <c r="Q109" s="30" t="s">
        <v>95</v>
      </c>
      <c r="R109" s="31" t="s">
        <v>40</v>
      </c>
      <c r="S109" s="32" t="s">
        <v>41</v>
      </c>
      <c r="T109" s="2" t="e">
        <v>#N/A</v>
      </c>
      <c r="U109" s="2" t="e">
        <f>+VLOOKUP(K109,#REF!,1,0)</f>
        <v>#REF!</v>
      </c>
    </row>
    <row r="110" spans="1:21" s="2" customFormat="1" ht="51" customHeight="1">
      <c r="A110" s="6">
        <v>107</v>
      </c>
      <c r="B110" s="19" t="s">
        <v>17</v>
      </c>
      <c r="C110" s="19" t="s">
        <v>18</v>
      </c>
      <c r="D110" s="19" t="s">
        <v>881</v>
      </c>
      <c r="E110" s="19" t="s">
        <v>27</v>
      </c>
      <c r="F110" s="29" t="s">
        <v>28</v>
      </c>
      <c r="G110" s="29" t="s">
        <v>29</v>
      </c>
      <c r="H110" s="29" t="s">
        <v>30</v>
      </c>
      <c r="I110" s="19" t="s">
        <v>31</v>
      </c>
      <c r="J110" s="21">
        <f t="shared" si="1"/>
        <v>2521704</v>
      </c>
      <c r="K110" s="19">
        <v>2521704</v>
      </c>
      <c r="L110" s="5" t="s">
        <v>354</v>
      </c>
      <c r="M110" s="29" t="s">
        <v>932</v>
      </c>
      <c r="N110" s="29" t="s">
        <v>66</v>
      </c>
      <c r="O110" s="42">
        <v>6112943.8300000001</v>
      </c>
      <c r="P110" s="42">
        <f t="shared" si="2"/>
        <v>6.1129438299999999</v>
      </c>
      <c r="Q110" s="30" t="s">
        <v>95</v>
      </c>
      <c r="R110" s="31">
        <v>23841029</v>
      </c>
      <c r="S110" s="32" t="s">
        <v>335</v>
      </c>
      <c r="T110" s="2" t="e">
        <v>#N/A</v>
      </c>
      <c r="U110" s="2" t="e">
        <f>+VLOOKUP(K110,#REF!,1,0)</f>
        <v>#REF!</v>
      </c>
    </row>
    <row r="111" spans="1:21" s="2" customFormat="1" ht="51" customHeight="1">
      <c r="A111" s="6">
        <v>108</v>
      </c>
      <c r="B111" s="19" t="s">
        <v>17</v>
      </c>
      <c r="C111" s="19" t="s">
        <v>18</v>
      </c>
      <c r="D111" s="19" t="s">
        <v>143</v>
      </c>
      <c r="E111" s="19" t="s">
        <v>34</v>
      </c>
      <c r="F111" s="29" t="s">
        <v>355</v>
      </c>
      <c r="G111" s="29" t="s">
        <v>355</v>
      </c>
      <c r="H111" s="29" t="s">
        <v>356</v>
      </c>
      <c r="I111" s="19" t="s">
        <v>357</v>
      </c>
      <c r="J111" s="21">
        <f t="shared" si="1"/>
        <v>2522717</v>
      </c>
      <c r="K111" s="19">
        <v>2522717</v>
      </c>
      <c r="L111" s="5" t="s">
        <v>358</v>
      </c>
      <c r="M111" s="29" t="s">
        <v>359</v>
      </c>
      <c r="N111" s="29" t="s">
        <v>360</v>
      </c>
      <c r="O111" s="42">
        <v>1843605.84</v>
      </c>
      <c r="P111" s="42">
        <f t="shared" si="2"/>
        <v>1.8436058400000002</v>
      </c>
      <c r="Q111" s="30" t="s">
        <v>187</v>
      </c>
      <c r="R111" s="31" t="s">
        <v>40</v>
      </c>
      <c r="S111" s="32" t="s">
        <v>41</v>
      </c>
      <c r="T111" s="2" t="e">
        <v>#N/A</v>
      </c>
      <c r="U111" s="2" t="e">
        <f>+VLOOKUP(K111,#REF!,1,0)</f>
        <v>#REF!</v>
      </c>
    </row>
    <row r="112" spans="1:21" s="2" customFormat="1" ht="51" customHeight="1">
      <c r="A112" s="6">
        <v>109</v>
      </c>
      <c r="B112" s="19" t="s">
        <v>17</v>
      </c>
      <c r="C112" s="19" t="s">
        <v>18</v>
      </c>
      <c r="D112" s="19" t="s">
        <v>881</v>
      </c>
      <c r="E112" s="19" t="s">
        <v>34</v>
      </c>
      <c r="F112" s="29" t="s">
        <v>76</v>
      </c>
      <c r="G112" s="29" t="s">
        <v>361</v>
      </c>
      <c r="H112" s="29" t="s">
        <v>361</v>
      </c>
      <c r="I112" s="19" t="s">
        <v>92</v>
      </c>
      <c r="J112" s="21">
        <f t="shared" si="1"/>
        <v>2523928</v>
      </c>
      <c r="K112" s="19">
        <v>2523928</v>
      </c>
      <c r="L112" s="5" t="s">
        <v>362</v>
      </c>
      <c r="M112" s="29" t="s">
        <v>94</v>
      </c>
      <c r="N112" s="29" t="s">
        <v>94</v>
      </c>
      <c r="O112" s="42">
        <v>53919806.590000004</v>
      </c>
      <c r="P112" s="42">
        <f t="shared" si="2"/>
        <v>53.91980659</v>
      </c>
      <c r="Q112" s="30" t="s">
        <v>25</v>
      </c>
      <c r="R112" s="31" t="s">
        <v>40</v>
      </c>
      <c r="S112" s="32" t="s">
        <v>207</v>
      </c>
      <c r="T112" s="2" t="e">
        <v>#N/A</v>
      </c>
      <c r="U112" s="2" t="e">
        <f>+VLOOKUP(K112,#REF!,1,0)</f>
        <v>#REF!</v>
      </c>
    </row>
    <row r="113" spans="1:21" s="2" customFormat="1" ht="51" customHeight="1">
      <c r="A113" s="6">
        <v>110</v>
      </c>
      <c r="B113" s="19" t="s">
        <v>86</v>
      </c>
      <c r="C113" s="19" t="s">
        <v>18</v>
      </c>
      <c r="D113" s="19" t="s">
        <v>264</v>
      </c>
      <c r="E113" s="19" t="s">
        <v>20</v>
      </c>
      <c r="F113" s="29" t="s">
        <v>144</v>
      </c>
      <c r="G113" s="29" t="s">
        <v>363</v>
      </c>
      <c r="H113" s="29" t="s">
        <v>364</v>
      </c>
      <c r="I113" s="19" t="s">
        <v>938</v>
      </c>
      <c r="J113" s="21">
        <f t="shared" si="1"/>
        <v>2524278</v>
      </c>
      <c r="K113" s="19">
        <v>2524278</v>
      </c>
      <c r="L113" s="5" t="s">
        <v>365</v>
      </c>
      <c r="M113" s="29" t="s">
        <v>932</v>
      </c>
      <c r="N113" s="29" t="s">
        <v>366</v>
      </c>
      <c r="O113" s="42">
        <v>41983166.310000002</v>
      </c>
      <c r="P113" s="42">
        <f t="shared" si="2"/>
        <v>41.983166310000001</v>
      </c>
      <c r="Q113" s="30" t="s">
        <v>25</v>
      </c>
      <c r="R113" s="31">
        <v>842165626</v>
      </c>
      <c r="S113" s="32" t="s">
        <v>41</v>
      </c>
      <c r="T113" s="2" t="e">
        <v>#N/A</v>
      </c>
      <c r="U113" s="2" t="e">
        <f>+VLOOKUP(K113,#REF!,1,0)</f>
        <v>#REF!</v>
      </c>
    </row>
    <row r="114" spans="1:21" s="2" customFormat="1" ht="51" customHeight="1">
      <c r="A114" s="6">
        <v>111</v>
      </c>
      <c r="B114" s="19" t="s">
        <v>86</v>
      </c>
      <c r="C114" s="19" t="s">
        <v>18</v>
      </c>
      <c r="D114" s="19" t="s">
        <v>881</v>
      </c>
      <c r="E114" s="19" t="s">
        <v>20</v>
      </c>
      <c r="F114" s="29" t="s">
        <v>144</v>
      </c>
      <c r="G114" s="29" t="s">
        <v>367</v>
      </c>
      <c r="H114" s="29" t="s">
        <v>368</v>
      </c>
      <c r="I114" s="19" t="s">
        <v>938</v>
      </c>
      <c r="J114" s="21">
        <f t="shared" si="1"/>
        <v>2524361</v>
      </c>
      <c r="K114" s="19">
        <v>2524361</v>
      </c>
      <c r="L114" s="5" t="s">
        <v>369</v>
      </c>
      <c r="M114" s="29" t="s">
        <v>24</v>
      </c>
      <c r="N114" s="29" t="s">
        <v>285</v>
      </c>
      <c r="O114" s="42">
        <v>11599093.939999999</v>
      </c>
      <c r="P114" s="42">
        <f t="shared" si="2"/>
        <v>11.599093939999999</v>
      </c>
      <c r="Q114" s="30" t="s">
        <v>25</v>
      </c>
      <c r="R114" s="31">
        <v>842165626</v>
      </c>
      <c r="S114" s="32" t="s">
        <v>41</v>
      </c>
      <c r="T114" s="2" t="e">
        <v>#N/A</v>
      </c>
      <c r="U114" s="2" t="e">
        <f>+VLOOKUP(K114,#REF!,1,0)</f>
        <v>#REF!</v>
      </c>
    </row>
    <row r="115" spans="1:21" s="2" customFormat="1" ht="51" customHeight="1">
      <c r="A115" s="6">
        <v>112</v>
      </c>
      <c r="B115" s="19" t="s">
        <v>86</v>
      </c>
      <c r="C115" s="19" t="s">
        <v>18</v>
      </c>
      <c r="D115" s="19" t="s">
        <v>264</v>
      </c>
      <c r="E115" s="19" t="s">
        <v>20</v>
      </c>
      <c r="F115" s="29" t="s">
        <v>144</v>
      </c>
      <c r="G115" s="29" t="s">
        <v>370</v>
      </c>
      <c r="H115" s="29" t="s">
        <v>371</v>
      </c>
      <c r="I115" s="19" t="s">
        <v>938</v>
      </c>
      <c r="J115" s="21">
        <f t="shared" ref="J115:J178" si="3">HYPERLINK("https://ofi5.mef.gob.pe/ssi/Ssi/Index?codigo="&amp;K115&amp;"&amp;tipo=2",K115)</f>
        <v>2525464</v>
      </c>
      <c r="K115" s="19">
        <v>2525464</v>
      </c>
      <c r="L115" s="5" t="s">
        <v>372</v>
      </c>
      <c r="M115" s="29" t="s">
        <v>932</v>
      </c>
      <c r="N115" s="29" t="s">
        <v>366</v>
      </c>
      <c r="O115" s="42">
        <v>12528714.4</v>
      </c>
      <c r="P115" s="42">
        <f t="shared" si="2"/>
        <v>12.5287144</v>
      </c>
      <c r="Q115" s="30" t="s">
        <v>25</v>
      </c>
      <c r="R115" s="31">
        <v>842165626</v>
      </c>
      <c r="S115" s="32" t="s">
        <v>41</v>
      </c>
      <c r="T115" s="2" t="e">
        <v>#N/A</v>
      </c>
      <c r="U115" s="2" t="e">
        <f>+VLOOKUP(K115,#REF!,1,0)</f>
        <v>#REF!</v>
      </c>
    </row>
    <row r="116" spans="1:21" s="2" customFormat="1" ht="51" customHeight="1">
      <c r="A116" s="6">
        <v>113</v>
      </c>
      <c r="B116" s="19" t="s">
        <v>17</v>
      </c>
      <c r="C116" s="19" t="s">
        <v>18</v>
      </c>
      <c r="D116" s="19" t="s">
        <v>264</v>
      </c>
      <c r="E116" s="19" t="s">
        <v>79</v>
      </c>
      <c r="F116" s="29" t="s">
        <v>28</v>
      </c>
      <c r="G116" s="29" t="s">
        <v>258</v>
      </c>
      <c r="H116" s="29" t="s">
        <v>259</v>
      </c>
      <c r="I116" s="19" t="s">
        <v>260</v>
      </c>
      <c r="J116" s="21">
        <f t="shared" si="3"/>
        <v>2525680</v>
      </c>
      <c r="K116" s="19">
        <v>2525680</v>
      </c>
      <c r="L116" s="5" t="s">
        <v>945</v>
      </c>
      <c r="M116" s="29" t="s">
        <v>83</v>
      </c>
      <c r="N116" s="29" t="s">
        <v>946</v>
      </c>
      <c r="O116" s="42">
        <v>12213497.51</v>
      </c>
      <c r="P116" s="42">
        <f t="shared" si="2"/>
        <v>12.21349751</v>
      </c>
      <c r="Q116" s="30" t="s">
        <v>25</v>
      </c>
      <c r="R116" s="31">
        <v>76454215</v>
      </c>
      <c r="S116" s="32" t="s">
        <v>263</v>
      </c>
      <c r="T116" s="2" t="e">
        <v>#N/A</v>
      </c>
      <c r="U116" s="2" t="e">
        <f>+VLOOKUP(K116,#REF!,1,0)</f>
        <v>#REF!</v>
      </c>
    </row>
    <row r="117" spans="1:21" s="2" customFormat="1" ht="51" customHeight="1">
      <c r="A117" s="6">
        <v>114</v>
      </c>
      <c r="B117" s="19" t="s">
        <v>17</v>
      </c>
      <c r="C117" s="19" t="s">
        <v>18</v>
      </c>
      <c r="D117" s="19" t="s">
        <v>264</v>
      </c>
      <c r="E117" s="19" t="s">
        <v>20</v>
      </c>
      <c r="F117" s="29" t="s">
        <v>220</v>
      </c>
      <c r="G117" s="29" t="s">
        <v>227</v>
      </c>
      <c r="H117" s="29" t="s">
        <v>374</v>
      </c>
      <c r="I117" s="19" t="s">
        <v>916</v>
      </c>
      <c r="J117" s="21">
        <f t="shared" si="3"/>
        <v>2531480</v>
      </c>
      <c r="K117" s="19">
        <v>2531480</v>
      </c>
      <c r="L117" s="5" t="s">
        <v>375</v>
      </c>
      <c r="M117" s="29" t="s">
        <v>247</v>
      </c>
      <c r="N117" s="29" t="s">
        <v>343</v>
      </c>
      <c r="O117" s="42">
        <v>30783157.41</v>
      </c>
      <c r="P117" s="42">
        <f t="shared" si="2"/>
        <v>30.783157410000001</v>
      </c>
      <c r="Q117" s="30" t="s">
        <v>25</v>
      </c>
      <c r="R117" s="31">
        <v>598966083</v>
      </c>
      <c r="S117" s="32" t="s">
        <v>26</v>
      </c>
      <c r="T117" s="2" t="e">
        <v>#N/A</v>
      </c>
      <c r="U117" s="2" t="e">
        <f>+VLOOKUP(K117,#REF!,1,0)</f>
        <v>#REF!</v>
      </c>
    </row>
    <row r="118" spans="1:21" s="2" customFormat="1" ht="51" customHeight="1">
      <c r="A118" s="6">
        <v>115</v>
      </c>
      <c r="B118" s="19" t="s">
        <v>17</v>
      </c>
      <c r="C118" s="19" t="s">
        <v>18</v>
      </c>
      <c r="D118" s="19" t="s">
        <v>881</v>
      </c>
      <c r="E118" s="19" t="s">
        <v>27</v>
      </c>
      <c r="F118" s="29" t="s">
        <v>28</v>
      </c>
      <c r="G118" s="29" t="s">
        <v>376</v>
      </c>
      <c r="H118" s="29" t="s">
        <v>376</v>
      </c>
      <c r="I118" s="19" t="s">
        <v>377</v>
      </c>
      <c r="J118" s="21">
        <f t="shared" si="3"/>
        <v>2531765</v>
      </c>
      <c r="K118" s="19">
        <v>2531765</v>
      </c>
      <c r="L118" s="5" t="s">
        <v>378</v>
      </c>
      <c r="M118" s="29" t="s">
        <v>83</v>
      </c>
      <c r="N118" s="29" t="s">
        <v>175</v>
      </c>
      <c r="O118" s="42">
        <v>14152708.439999999</v>
      </c>
      <c r="P118" s="42">
        <f t="shared" si="2"/>
        <v>14.15270844</v>
      </c>
      <c r="Q118" s="30" t="s">
        <v>25</v>
      </c>
      <c r="R118" s="31">
        <v>16329876</v>
      </c>
      <c r="S118" s="32" t="s">
        <v>263</v>
      </c>
      <c r="T118" s="2" t="e">
        <v>#N/A</v>
      </c>
      <c r="U118" s="2" t="e">
        <f>+VLOOKUP(K118,#REF!,1,0)</f>
        <v>#REF!</v>
      </c>
    </row>
    <row r="119" spans="1:21" s="2" customFormat="1" ht="51" customHeight="1">
      <c r="A119" s="6">
        <v>116</v>
      </c>
      <c r="B119" s="19" t="s">
        <v>17</v>
      </c>
      <c r="C119" s="19" t="s">
        <v>18</v>
      </c>
      <c r="D119" s="19" t="s">
        <v>881</v>
      </c>
      <c r="E119" s="19" t="s">
        <v>20</v>
      </c>
      <c r="F119" s="29" t="s">
        <v>21</v>
      </c>
      <c r="G119" s="29" t="s">
        <v>379</v>
      </c>
      <c r="H119" s="29" t="s">
        <v>380</v>
      </c>
      <c r="I119" s="19" t="s">
        <v>899</v>
      </c>
      <c r="J119" s="21">
        <f t="shared" si="3"/>
        <v>2532360</v>
      </c>
      <c r="K119" s="19">
        <v>2532360</v>
      </c>
      <c r="L119" s="5" t="s">
        <v>381</v>
      </c>
      <c r="M119" s="29" t="s">
        <v>83</v>
      </c>
      <c r="N119" s="29" t="s">
        <v>316</v>
      </c>
      <c r="O119" s="42">
        <v>9092869.8900000006</v>
      </c>
      <c r="P119" s="42">
        <f t="shared" si="2"/>
        <v>9.0928698900000011</v>
      </c>
      <c r="Q119" s="30" t="s">
        <v>95</v>
      </c>
      <c r="R119" s="31">
        <v>1003685498</v>
      </c>
      <c r="S119" s="32" t="s">
        <v>263</v>
      </c>
      <c r="T119" s="2" t="e">
        <v>#N/A</v>
      </c>
      <c r="U119" s="2" t="e">
        <f>+VLOOKUP(K119,#REF!,1,0)</f>
        <v>#REF!</v>
      </c>
    </row>
    <row r="120" spans="1:21" s="2" customFormat="1" ht="51" customHeight="1">
      <c r="A120" s="6">
        <v>117</v>
      </c>
      <c r="B120" s="19" t="s">
        <v>17</v>
      </c>
      <c r="C120" s="19" t="s">
        <v>18</v>
      </c>
      <c r="D120" s="19" t="s">
        <v>143</v>
      </c>
      <c r="E120" s="19" t="s">
        <v>27</v>
      </c>
      <c r="F120" s="29" t="s">
        <v>28</v>
      </c>
      <c r="G120" s="29" t="s">
        <v>382</v>
      </c>
      <c r="H120" s="29" t="s">
        <v>382</v>
      </c>
      <c r="I120" s="19" t="s">
        <v>383</v>
      </c>
      <c r="J120" s="21">
        <f t="shared" si="3"/>
        <v>2533316</v>
      </c>
      <c r="K120" s="19">
        <v>2533316</v>
      </c>
      <c r="L120" s="5" t="s">
        <v>384</v>
      </c>
      <c r="M120" s="29" t="s">
        <v>225</v>
      </c>
      <c r="N120" s="29" t="s">
        <v>385</v>
      </c>
      <c r="O120" s="42">
        <v>4561789.2</v>
      </c>
      <c r="P120" s="42">
        <f t="shared" si="2"/>
        <v>4.5617891999999998</v>
      </c>
      <c r="Q120" s="30" t="s">
        <v>95</v>
      </c>
      <c r="R120" s="31">
        <v>49016203</v>
      </c>
      <c r="S120" s="32" t="s">
        <v>263</v>
      </c>
      <c r="T120" s="2" t="e">
        <v>#N/A</v>
      </c>
      <c r="U120" s="2" t="e">
        <f>+VLOOKUP(K120,#REF!,1,0)</f>
        <v>#REF!</v>
      </c>
    </row>
    <row r="121" spans="1:21" s="2" customFormat="1" ht="51" customHeight="1">
      <c r="A121" s="6">
        <v>118</v>
      </c>
      <c r="B121" s="19" t="s">
        <v>17</v>
      </c>
      <c r="C121" s="19" t="s">
        <v>18</v>
      </c>
      <c r="D121" s="19" t="s">
        <v>881</v>
      </c>
      <c r="E121" s="19" t="s">
        <v>34</v>
      </c>
      <c r="F121" s="29" t="s">
        <v>355</v>
      </c>
      <c r="G121" s="29" t="s">
        <v>355</v>
      </c>
      <c r="H121" s="29" t="s">
        <v>356</v>
      </c>
      <c r="I121" s="19" t="s">
        <v>357</v>
      </c>
      <c r="J121" s="21">
        <f t="shared" si="3"/>
        <v>2534443</v>
      </c>
      <c r="K121" s="19">
        <v>2534443</v>
      </c>
      <c r="L121" s="5" t="s">
        <v>386</v>
      </c>
      <c r="M121" s="29" t="s">
        <v>359</v>
      </c>
      <c r="N121" s="29" t="s">
        <v>360</v>
      </c>
      <c r="O121" s="42">
        <v>1838715.86</v>
      </c>
      <c r="P121" s="42">
        <f t="shared" si="2"/>
        <v>1.8387158600000002</v>
      </c>
      <c r="Q121" s="30" t="s">
        <v>187</v>
      </c>
      <c r="R121" s="31" t="s">
        <v>40</v>
      </c>
      <c r="S121" s="32" t="s">
        <v>41</v>
      </c>
      <c r="T121" s="2" t="e">
        <v>#N/A</v>
      </c>
      <c r="U121" s="2" t="e">
        <f>+VLOOKUP(K121,#REF!,1,0)</f>
        <v>#REF!</v>
      </c>
    </row>
    <row r="122" spans="1:21" s="2" customFormat="1" ht="51" customHeight="1">
      <c r="A122" s="6">
        <v>119</v>
      </c>
      <c r="B122" s="19" t="s">
        <v>17</v>
      </c>
      <c r="C122" s="19" t="s">
        <v>18</v>
      </c>
      <c r="D122" s="19" t="s">
        <v>881</v>
      </c>
      <c r="E122" s="19" t="s">
        <v>34</v>
      </c>
      <c r="F122" s="29" t="s">
        <v>355</v>
      </c>
      <c r="G122" s="29" t="s">
        <v>387</v>
      </c>
      <c r="H122" s="29" t="s">
        <v>388</v>
      </c>
      <c r="I122" s="19" t="s">
        <v>357</v>
      </c>
      <c r="J122" s="21">
        <f t="shared" si="3"/>
        <v>2534846</v>
      </c>
      <c r="K122" s="19">
        <v>2534846</v>
      </c>
      <c r="L122" s="5" t="s">
        <v>389</v>
      </c>
      <c r="M122" s="29" t="s">
        <v>359</v>
      </c>
      <c r="N122" s="29" t="s">
        <v>360</v>
      </c>
      <c r="O122" s="42">
        <v>1889220.86</v>
      </c>
      <c r="P122" s="42">
        <f t="shared" si="2"/>
        <v>1.88922086</v>
      </c>
      <c r="Q122" s="30" t="s">
        <v>187</v>
      </c>
      <c r="R122" s="31" t="s">
        <v>40</v>
      </c>
      <c r="S122" s="32" t="s">
        <v>41</v>
      </c>
      <c r="T122" s="2" t="e">
        <v>#N/A</v>
      </c>
      <c r="U122" s="2" t="e">
        <f>+VLOOKUP(K122,#REF!,1,0)</f>
        <v>#REF!</v>
      </c>
    </row>
    <row r="123" spans="1:21" s="2" customFormat="1" ht="51" customHeight="1">
      <c r="A123" s="6">
        <v>120</v>
      </c>
      <c r="B123" s="19" t="s">
        <v>17</v>
      </c>
      <c r="C123" s="19" t="s">
        <v>18</v>
      </c>
      <c r="D123" s="19" t="s">
        <v>881</v>
      </c>
      <c r="E123" s="19" t="s">
        <v>20</v>
      </c>
      <c r="F123" s="29" t="s">
        <v>150</v>
      </c>
      <c r="G123" s="29" t="s">
        <v>390</v>
      </c>
      <c r="H123" s="29" t="s">
        <v>391</v>
      </c>
      <c r="I123" s="19" t="s">
        <v>939</v>
      </c>
      <c r="J123" s="21">
        <f t="shared" si="3"/>
        <v>2534910</v>
      </c>
      <c r="K123" s="19">
        <v>2534910</v>
      </c>
      <c r="L123" s="5" t="s">
        <v>392</v>
      </c>
      <c r="M123" s="29" t="s">
        <v>340</v>
      </c>
      <c r="N123" s="29" t="s">
        <v>340</v>
      </c>
      <c r="O123" s="42">
        <v>9669355.9900000002</v>
      </c>
      <c r="P123" s="42">
        <f t="shared" si="2"/>
        <v>9.6693559899999997</v>
      </c>
      <c r="Q123" s="30" t="s">
        <v>95</v>
      </c>
      <c r="R123" s="31">
        <v>733732706</v>
      </c>
      <c r="S123" s="32" t="s">
        <v>26</v>
      </c>
      <c r="T123" s="2" t="e">
        <v>#N/A</v>
      </c>
      <c r="U123" s="2" t="e">
        <f>+VLOOKUP(K123,#REF!,1,0)</f>
        <v>#REF!</v>
      </c>
    </row>
    <row r="124" spans="1:21" s="2" customFormat="1" ht="51" customHeight="1">
      <c r="A124" s="6">
        <v>121</v>
      </c>
      <c r="B124" s="19" t="s">
        <v>17</v>
      </c>
      <c r="C124" s="19" t="s">
        <v>18</v>
      </c>
      <c r="D124" s="19" t="s">
        <v>881</v>
      </c>
      <c r="E124" s="19" t="s">
        <v>34</v>
      </c>
      <c r="F124" s="29" t="s">
        <v>355</v>
      </c>
      <c r="G124" s="29" t="s">
        <v>387</v>
      </c>
      <c r="H124" s="29" t="s">
        <v>393</v>
      </c>
      <c r="I124" s="19" t="s">
        <v>357</v>
      </c>
      <c r="J124" s="21">
        <f t="shared" si="3"/>
        <v>2534944</v>
      </c>
      <c r="K124" s="19">
        <v>2534944</v>
      </c>
      <c r="L124" s="5" t="s">
        <v>394</v>
      </c>
      <c r="M124" s="29" t="s">
        <v>359</v>
      </c>
      <c r="N124" s="29" t="s">
        <v>360</v>
      </c>
      <c r="O124" s="42">
        <v>1855915.87</v>
      </c>
      <c r="P124" s="42">
        <f t="shared" si="2"/>
        <v>1.85591587</v>
      </c>
      <c r="Q124" s="30" t="s">
        <v>187</v>
      </c>
      <c r="R124" s="31" t="s">
        <v>40</v>
      </c>
      <c r="S124" s="32" t="s">
        <v>41</v>
      </c>
      <c r="T124" s="2" t="e">
        <v>#N/A</v>
      </c>
      <c r="U124" s="2" t="e">
        <f>+VLOOKUP(K124,#REF!,1,0)</f>
        <v>#REF!</v>
      </c>
    </row>
    <row r="125" spans="1:21" s="2" customFormat="1" ht="51" customHeight="1">
      <c r="A125" s="6">
        <v>122</v>
      </c>
      <c r="B125" s="19" t="s">
        <v>86</v>
      </c>
      <c r="C125" s="19" t="s">
        <v>18</v>
      </c>
      <c r="D125" s="19" t="s">
        <v>264</v>
      </c>
      <c r="E125" s="19" t="s">
        <v>20</v>
      </c>
      <c r="F125" s="29" t="s">
        <v>157</v>
      </c>
      <c r="G125" s="29" t="s">
        <v>395</v>
      </c>
      <c r="H125" s="29" t="s">
        <v>396</v>
      </c>
      <c r="I125" s="19" t="s">
        <v>897</v>
      </c>
      <c r="J125" s="21">
        <f t="shared" si="3"/>
        <v>2535707</v>
      </c>
      <c r="K125" s="19">
        <v>2535707</v>
      </c>
      <c r="L125" s="5" t="s">
        <v>947</v>
      </c>
      <c r="M125" s="29" t="s">
        <v>186</v>
      </c>
      <c r="N125" s="29" t="s">
        <v>323</v>
      </c>
      <c r="O125" s="42">
        <v>27153801.440000001</v>
      </c>
      <c r="P125" s="42">
        <f t="shared" si="2"/>
        <v>27.153801440000002</v>
      </c>
      <c r="Q125" s="30" t="s">
        <v>25</v>
      </c>
      <c r="R125" s="31">
        <v>319408161</v>
      </c>
      <c r="S125" s="32" t="s">
        <v>263</v>
      </c>
      <c r="T125" s="2" t="e">
        <v>#N/A</v>
      </c>
      <c r="U125" s="2" t="e">
        <f>+VLOOKUP(K125,#REF!,1,0)</f>
        <v>#REF!</v>
      </c>
    </row>
    <row r="126" spans="1:21" s="2" customFormat="1" ht="51" customHeight="1">
      <c r="A126" s="6">
        <v>123</v>
      </c>
      <c r="B126" s="19" t="s">
        <v>86</v>
      </c>
      <c r="C126" s="19" t="s">
        <v>18</v>
      </c>
      <c r="D126" s="19" t="s">
        <v>264</v>
      </c>
      <c r="E126" s="19" t="s">
        <v>20</v>
      </c>
      <c r="F126" s="29" t="s">
        <v>144</v>
      </c>
      <c r="G126" s="29" t="s">
        <v>398</v>
      </c>
      <c r="H126" s="29" t="s">
        <v>398</v>
      </c>
      <c r="I126" s="19" t="s">
        <v>938</v>
      </c>
      <c r="J126" s="21">
        <f t="shared" si="3"/>
        <v>2536997</v>
      </c>
      <c r="K126" s="19">
        <v>2536997</v>
      </c>
      <c r="L126" s="5" t="s">
        <v>399</v>
      </c>
      <c r="M126" s="29" t="s">
        <v>24</v>
      </c>
      <c r="N126" s="29" t="s">
        <v>285</v>
      </c>
      <c r="O126" s="42">
        <v>24820626.690000001</v>
      </c>
      <c r="P126" s="42">
        <f t="shared" si="2"/>
        <v>24.820626690000001</v>
      </c>
      <c r="Q126" s="30" t="s">
        <v>25</v>
      </c>
      <c r="R126" s="31">
        <v>842165626</v>
      </c>
      <c r="S126" s="32" t="s">
        <v>41</v>
      </c>
      <c r="T126" s="2" t="e">
        <v>#N/A</v>
      </c>
      <c r="U126" s="2" t="e">
        <f>+VLOOKUP(K126,#REF!,1,0)</f>
        <v>#REF!</v>
      </c>
    </row>
    <row r="127" spans="1:21" s="2" customFormat="1" ht="51" customHeight="1">
      <c r="A127" s="6">
        <v>124</v>
      </c>
      <c r="B127" s="19" t="s">
        <v>17</v>
      </c>
      <c r="C127" s="19" t="s">
        <v>18</v>
      </c>
      <c r="D127" s="19" t="s">
        <v>143</v>
      </c>
      <c r="E127" s="19" t="s">
        <v>156</v>
      </c>
      <c r="F127" s="29" t="s">
        <v>157</v>
      </c>
      <c r="G127" s="29" t="s">
        <v>158</v>
      </c>
      <c r="H127" s="29" t="s">
        <v>159</v>
      </c>
      <c r="I127" s="19" t="s">
        <v>160</v>
      </c>
      <c r="J127" s="21">
        <f t="shared" si="3"/>
        <v>2538124</v>
      </c>
      <c r="K127" s="19">
        <v>2538124</v>
      </c>
      <c r="L127" s="5" t="s">
        <v>400</v>
      </c>
      <c r="M127" s="29" t="s">
        <v>94</v>
      </c>
      <c r="N127" s="29" t="s">
        <v>401</v>
      </c>
      <c r="O127" s="42">
        <v>12283662.039999999</v>
      </c>
      <c r="P127" s="42">
        <f t="shared" si="2"/>
        <v>12.283662039999999</v>
      </c>
      <c r="Q127" s="30" t="s">
        <v>25</v>
      </c>
      <c r="R127" s="31">
        <v>22308646</v>
      </c>
      <c r="S127" s="32" t="s">
        <v>332</v>
      </c>
      <c r="T127" s="2" t="e">
        <v>#N/A</v>
      </c>
      <c r="U127" s="2" t="e">
        <f>+VLOOKUP(K127,#REF!,1,0)</f>
        <v>#REF!</v>
      </c>
    </row>
    <row r="128" spans="1:21" s="2" customFormat="1" ht="51" customHeight="1">
      <c r="A128" s="6">
        <v>125</v>
      </c>
      <c r="B128" s="19" t="s">
        <v>17</v>
      </c>
      <c r="C128" s="19" t="s">
        <v>18</v>
      </c>
      <c r="D128" s="19" t="s">
        <v>881</v>
      </c>
      <c r="E128" s="19" t="s">
        <v>34</v>
      </c>
      <c r="F128" s="29" t="s">
        <v>21</v>
      </c>
      <c r="G128" s="29" t="s">
        <v>21</v>
      </c>
      <c r="H128" s="29" t="s">
        <v>402</v>
      </c>
      <c r="I128" s="19" t="s">
        <v>223</v>
      </c>
      <c r="J128" s="21">
        <f t="shared" si="3"/>
        <v>2540617</v>
      </c>
      <c r="K128" s="19">
        <v>2540617</v>
      </c>
      <c r="L128" s="5" t="s">
        <v>403</v>
      </c>
      <c r="M128" s="29" t="s">
        <v>225</v>
      </c>
      <c r="N128" s="29" t="s">
        <v>226</v>
      </c>
      <c r="O128" s="42">
        <v>9746457.6999999993</v>
      </c>
      <c r="P128" s="42">
        <f t="shared" si="2"/>
        <v>9.7464576999999988</v>
      </c>
      <c r="Q128" s="30" t="s">
        <v>95</v>
      </c>
      <c r="R128" s="31" t="s">
        <v>40</v>
      </c>
      <c r="S128" s="32" t="s">
        <v>41</v>
      </c>
      <c r="T128" s="2" t="e">
        <v>#N/A</v>
      </c>
      <c r="U128" s="2" t="e">
        <f>+VLOOKUP(K128,#REF!,1,0)</f>
        <v>#REF!</v>
      </c>
    </row>
    <row r="129" spans="1:21" s="2" customFormat="1" ht="51" customHeight="1">
      <c r="A129" s="6">
        <v>126</v>
      </c>
      <c r="B129" s="19" t="s">
        <v>86</v>
      </c>
      <c r="C129" s="19" t="s">
        <v>18</v>
      </c>
      <c r="D129" s="19" t="s">
        <v>264</v>
      </c>
      <c r="E129" s="19" t="s">
        <v>20</v>
      </c>
      <c r="F129" s="29" t="s">
        <v>144</v>
      </c>
      <c r="G129" s="29" t="s">
        <v>144</v>
      </c>
      <c r="H129" s="29" t="s">
        <v>404</v>
      </c>
      <c r="I129" s="19" t="s">
        <v>938</v>
      </c>
      <c r="J129" s="21">
        <f t="shared" si="3"/>
        <v>2541184</v>
      </c>
      <c r="K129" s="19">
        <v>2541184</v>
      </c>
      <c r="L129" s="5" t="s">
        <v>405</v>
      </c>
      <c r="M129" s="29" t="s">
        <v>186</v>
      </c>
      <c r="N129" s="29" t="s">
        <v>406</v>
      </c>
      <c r="O129" s="42">
        <v>4756246.1399999997</v>
      </c>
      <c r="P129" s="42">
        <f t="shared" si="2"/>
        <v>4.75624614</v>
      </c>
      <c r="Q129" s="30" t="s">
        <v>95</v>
      </c>
      <c r="R129" s="31">
        <v>842165626</v>
      </c>
      <c r="S129" s="32" t="s">
        <v>41</v>
      </c>
      <c r="T129" s="2" t="e">
        <v>#N/A</v>
      </c>
      <c r="U129" s="2" t="e">
        <f>+VLOOKUP(K129,#REF!,1,0)</f>
        <v>#REF!</v>
      </c>
    </row>
    <row r="130" spans="1:21" s="2" customFormat="1" ht="51" customHeight="1">
      <c r="A130" s="6">
        <v>127</v>
      </c>
      <c r="B130" s="19" t="s">
        <v>17</v>
      </c>
      <c r="C130" s="19" t="s">
        <v>18</v>
      </c>
      <c r="D130" s="19" t="s">
        <v>881</v>
      </c>
      <c r="E130" s="19" t="s">
        <v>20</v>
      </c>
      <c r="F130" s="29" t="s">
        <v>150</v>
      </c>
      <c r="G130" s="29" t="s">
        <v>150</v>
      </c>
      <c r="H130" s="29" t="s">
        <v>407</v>
      </c>
      <c r="I130" s="19" t="s">
        <v>939</v>
      </c>
      <c r="J130" s="21">
        <f t="shared" si="3"/>
        <v>2653108</v>
      </c>
      <c r="K130" s="19">
        <v>2653108</v>
      </c>
      <c r="L130" s="5" t="s">
        <v>408</v>
      </c>
      <c r="M130" s="29" t="s">
        <v>83</v>
      </c>
      <c r="N130" s="29" t="s">
        <v>409</v>
      </c>
      <c r="O130" s="42">
        <v>6204166.6299999999</v>
      </c>
      <c r="P130" s="42">
        <f t="shared" si="2"/>
        <v>6.2041666299999996</v>
      </c>
      <c r="Q130" s="30" t="s">
        <v>95</v>
      </c>
      <c r="R130" s="31">
        <v>733732706</v>
      </c>
      <c r="S130" s="32" t="s">
        <v>410</v>
      </c>
      <c r="T130" s="2" t="e">
        <v>#N/A</v>
      </c>
      <c r="U130" s="2" t="e">
        <f>+VLOOKUP(K130,#REF!,1,0)</f>
        <v>#REF!</v>
      </c>
    </row>
    <row r="131" spans="1:21" s="2" customFormat="1" ht="51" customHeight="1">
      <c r="A131" s="6">
        <v>128</v>
      </c>
      <c r="B131" s="19" t="s">
        <v>17</v>
      </c>
      <c r="C131" s="19" t="s">
        <v>18</v>
      </c>
      <c r="D131" s="19" t="s">
        <v>881</v>
      </c>
      <c r="E131" s="19" t="s">
        <v>34</v>
      </c>
      <c r="F131" s="29" t="s">
        <v>157</v>
      </c>
      <c r="G131" s="29" t="s">
        <v>411</v>
      </c>
      <c r="H131" s="29" t="s">
        <v>412</v>
      </c>
      <c r="I131" s="19" t="s">
        <v>223</v>
      </c>
      <c r="J131" s="21">
        <f t="shared" si="3"/>
        <v>2542124</v>
      </c>
      <c r="K131" s="19">
        <v>2542124</v>
      </c>
      <c r="L131" s="5" t="s">
        <v>413</v>
      </c>
      <c r="M131" s="29" t="s">
        <v>225</v>
      </c>
      <c r="N131" s="29" t="s">
        <v>226</v>
      </c>
      <c r="O131" s="42">
        <v>3643676.3</v>
      </c>
      <c r="P131" s="42">
        <f t="shared" si="2"/>
        <v>3.6436762999999996</v>
      </c>
      <c r="Q131" s="30" t="s">
        <v>95</v>
      </c>
      <c r="R131" s="31" t="s">
        <v>40</v>
      </c>
      <c r="S131" s="32" t="s">
        <v>41</v>
      </c>
      <c r="T131" s="2" t="e">
        <v>#N/A</v>
      </c>
      <c r="U131" s="2" t="e">
        <f>+VLOOKUP(K131,#REF!,1,0)</f>
        <v>#REF!</v>
      </c>
    </row>
    <row r="132" spans="1:21" s="2" customFormat="1" ht="51" customHeight="1">
      <c r="A132" s="6">
        <v>129</v>
      </c>
      <c r="B132" s="19" t="s">
        <v>17</v>
      </c>
      <c r="C132" s="19" t="s">
        <v>18</v>
      </c>
      <c r="D132" s="19" t="s">
        <v>143</v>
      </c>
      <c r="E132" s="19" t="s">
        <v>20</v>
      </c>
      <c r="F132" s="29" t="s">
        <v>220</v>
      </c>
      <c r="G132" s="29" t="s">
        <v>221</v>
      </c>
      <c r="H132" s="29" t="s">
        <v>222</v>
      </c>
      <c r="I132" s="19" t="s">
        <v>916</v>
      </c>
      <c r="J132" s="21">
        <f t="shared" si="3"/>
        <v>2544566</v>
      </c>
      <c r="K132" s="19">
        <v>2544566</v>
      </c>
      <c r="L132" s="5" t="s">
        <v>414</v>
      </c>
      <c r="M132" s="29" t="s">
        <v>83</v>
      </c>
      <c r="N132" s="29" t="s">
        <v>175</v>
      </c>
      <c r="O132" s="42">
        <v>14298511.800000001</v>
      </c>
      <c r="P132" s="42">
        <f t="shared" ref="P132:P195" si="4">+O132/1000000</f>
        <v>14.2985118</v>
      </c>
      <c r="Q132" s="30" t="s">
        <v>25</v>
      </c>
      <c r="R132" s="31">
        <v>598966083</v>
      </c>
      <c r="S132" s="32" t="s">
        <v>26</v>
      </c>
      <c r="T132" s="2" t="e">
        <v>#N/A</v>
      </c>
      <c r="U132" s="2" t="e">
        <f>+VLOOKUP(K132,#REF!,1,0)</f>
        <v>#REF!</v>
      </c>
    </row>
    <row r="133" spans="1:21" s="2" customFormat="1" ht="51" customHeight="1">
      <c r="A133" s="6">
        <v>130</v>
      </c>
      <c r="B133" s="19" t="s">
        <v>17</v>
      </c>
      <c r="C133" s="19" t="s">
        <v>87</v>
      </c>
      <c r="D133" s="19" t="s">
        <v>881</v>
      </c>
      <c r="E133" s="19" t="s">
        <v>34</v>
      </c>
      <c r="F133" s="29" t="s">
        <v>415</v>
      </c>
      <c r="G133" s="29" t="s">
        <v>415</v>
      </c>
      <c r="H133" s="29" t="s">
        <v>416</v>
      </c>
      <c r="I133" s="19" t="s">
        <v>92</v>
      </c>
      <c r="J133" s="21">
        <f t="shared" si="3"/>
        <v>2551431</v>
      </c>
      <c r="K133" s="19">
        <v>2551431</v>
      </c>
      <c r="L133" s="5" t="s">
        <v>948</v>
      </c>
      <c r="M133" s="29" t="s">
        <v>418</v>
      </c>
      <c r="N133" s="29" t="s">
        <v>418</v>
      </c>
      <c r="O133" s="42">
        <v>24800000</v>
      </c>
      <c r="P133" s="42">
        <f t="shared" si="4"/>
        <v>24.8</v>
      </c>
      <c r="Q133" s="30" t="s">
        <v>25</v>
      </c>
      <c r="R133" s="31" t="s">
        <v>40</v>
      </c>
      <c r="S133" s="32" t="s">
        <v>207</v>
      </c>
      <c r="T133" s="2" t="e">
        <v>#N/A</v>
      </c>
      <c r="U133" s="2" t="e">
        <f>+VLOOKUP(K133,#REF!,1,0)</f>
        <v>#REF!</v>
      </c>
    </row>
    <row r="134" spans="1:21" s="2" customFormat="1" ht="51" customHeight="1">
      <c r="A134" s="6">
        <v>131</v>
      </c>
      <c r="B134" s="19" t="s">
        <v>17</v>
      </c>
      <c r="C134" s="19" t="s">
        <v>18</v>
      </c>
      <c r="D134" s="19" t="s">
        <v>143</v>
      </c>
      <c r="E134" s="19" t="s">
        <v>34</v>
      </c>
      <c r="F134" s="29" t="s">
        <v>355</v>
      </c>
      <c r="G134" s="29" t="s">
        <v>355</v>
      </c>
      <c r="H134" s="29" t="s">
        <v>419</v>
      </c>
      <c r="I134" s="19" t="s">
        <v>357</v>
      </c>
      <c r="J134" s="21">
        <f t="shared" si="3"/>
        <v>2552828</v>
      </c>
      <c r="K134" s="19">
        <v>2552828</v>
      </c>
      <c r="L134" s="5" t="s">
        <v>420</v>
      </c>
      <c r="M134" s="29" t="s">
        <v>359</v>
      </c>
      <c r="N134" s="29" t="s">
        <v>360</v>
      </c>
      <c r="O134" s="42">
        <v>1718679.12</v>
      </c>
      <c r="P134" s="42">
        <f t="shared" si="4"/>
        <v>1.71867912</v>
      </c>
      <c r="Q134" s="30" t="s">
        <v>187</v>
      </c>
      <c r="R134" s="31" t="s">
        <v>40</v>
      </c>
      <c r="S134" s="32" t="s">
        <v>41</v>
      </c>
      <c r="T134" s="2" t="e">
        <v>#N/A</v>
      </c>
      <c r="U134" s="2" t="e">
        <f>+VLOOKUP(K134,#REF!,1,0)</f>
        <v>#REF!</v>
      </c>
    </row>
    <row r="135" spans="1:21" s="2" customFormat="1" ht="51" customHeight="1">
      <c r="A135" s="6">
        <v>132</v>
      </c>
      <c r="B135" s="19" t="s">
        <v>17</v>
      </c>
      <c r="C135" s="19" t="s">
        <v>18</v>
      </c>
      <c r="D135" s="19" t="s">
        <v>143</v>
      </c>
      <c r="E135" s="19" t="s">
        <v>34</v>
      </c>
      <c r="F135" s="29" t="s">
        <v>355</v>
      </c>
      <c r="G135" s="29" t="s">
        <v>387</v>
      </c>
      <c r="H135" s="29" t="s">
        <v>421</v>
      </c>
      <c r="I135" s="19" t="s">
        <v>357</v>
      </c>
      <c r="J135" s="21">
        <f t="shared" si="3"/>
        <v>2553156</v>
      </c>
      <c r="K135" s="19">
        <v>2553156</v>
      </c>
      <c r="L135" s="5" t="s">
        <v>422</v>
      </c>
      <c r="M135" s="29" t="s">
        <v>359</v>
      </c>
      <c r="N135" s="29" t="s">
        <v>360</v>
      </c>
      <c r="O135" s="42">
        <v>1788102.05</v>
      </c>
      <c r="P135" s="42">
        <f t="shared" si="4"/>
        <v>1.78810205</v>
      </c>
      <c r="Q135" s="30" t="s">
        <v>187</v>
      </c>
      <c r="R135" s="31" t="s">
        <v>40</v>
      </c>
      <c r="S135" s="32" t="s">
        <v>41</v>
      </c>
      <c r="T135" s="2" t="e">
        <v>#N/A</v>
      </c>
      <c r="U135" s="2" t="e">
        <f>+VLOOKUP(K135,#REF!,1,0)</f>
        <v>#REF!</v>
      </c>
    </row>
    <row r="136" spans="1:21" s="2" customFormat="1" ht="51" customHeight="1">
      <c r="A136" s="6">
        <v>133</v>
      </c>
      <c r="B136" s="19" t="s">
        <v>17</v>
      </c>
      <c r="C136" s="19" t="s">
        <v>18</v>
      </c>
      <c r="D136" s="19" t="s">
        <v>143</v>
      </c>
      <c r="E136" s="19" t="s">
        <v>34</v>
      </c>
      <c r="F136" s="29" t="s">
        <v>355</v>
      </c>
      <c r="G136" s="29" t="s">
        <v>387</v>
      </c>
      <c r="H136" s="29" t="s">
        <v>423</v>
      </c>
      <c r="I136" s="19" t="s">
        <v>357</v>
      </c>
      <c r="J136" s="21">
        <f t="shared" si="3"/>
        <v>2553157</v>
      </c>
      <c r="K136" s="19">
        <v>2553157</v>
      </c>
      <c r="L136" s="5" t="s">
        <v>424</v>
      </c>
      <c r="M136" s="29" t="s">
        <v>359</v>
      </c>
      <c r="N136" s="29" t="s">
        <v>360</v>
      </c>
      <c r="O136" s="42">
        <v>1849194.77</v>
      </c>
      <c r="P136" s="42">
        <f t="shared" si="4"/>
        <v>1.84919477</v>
      </c>
      <c r="Q136" s="30" t="s">
        <v>187</v>
      </c>
      <c r="R136" s="31" t="s">
        <v>40</v>
      </c>
      <c r="S136" s="32" t="s">
        <v>41</v>
      </c>
      <c r="T136" s="2" t="e">
        <v>#N/A</v>
      </c>
      <c r="U136" s="2" t="e">
        <f>+VLOOKUP(K136,#REF!,1,0)</f>
        <v>#REF!</v>
      </c>
    </row>
    <row r="137" spans="1:21" s="2" customFormat="1" ht="51" customHeight="1">
      <c r="A137" s="6">
        <v>134</v>
      </c>
      <c r="B137" s="19" t="s">
        <v>272</v>
      </c>
      <c r="C137" s="19" t="s">
        <v>18</v>
      </c>
      <c r="D137" s="19" t="s">
        <v>881</v>
      </c>
      <c r="E137" s="19" t="s">
        <v>27</v>
      </c>
      <c r="F137" s="29" t="s">
        <v>208</v>
      </c>
      <c r="G137" s="29" t="s">
        <v>208</v>
      </c>
      <c r="H137" s="29" t="s">
        <v>208</v>
      </c>
      <c r="I137" s="19" t="s">
        <v>425</v>
      </c>
      <c r="J137" s="21">
        <f t="shared" si="3"/>
        <v>2556167</v>
      </c>
      <c r="K137" s="19">
        <v>2556167</v>
      </c>
      <c r="L137" s="5" t="s">
        <v>949</v>
      </c>
      <c r="M137" s="29" t="s">
        <v>359</v>
      </c>
      <c r="N137" s="29" t="s">
        <v>427</v>
      </c>
      <c r="O137" s="42">
        <v>6049989.0499999998</v>
      </c>
      <c r="P137" s="42">
        <f t="shared" si="4"/>
        <v>6.0499890499999998</v>
      </c>
      <c r="Q137" s="30" t="s">
        <v>95</v>
      </c>
      <c r="R137" s="31">
        <v>14497780</v>
      </c>
      <c r="S137" s="32" t="s">
        <v>26</v>
      </c>
      <c r="T137" s="2" t="e">
        <v>#N/A</v>
      </c>
      <c r="U137" s="2" t="e">
        <f>+VLOOKUP(K137,#REF!,1,0)</f>
        <v>#REF!</v>
      </c>
    </row>
    <row r="138" spans="1:21" s="2" customFormat="1" ht="51" customHeight="1">
      <c r="A138" s="6">
        <v>135</v>
      </c>
      <c r="B138" s="19" t="s">
        <v>17</v>
      </c>
      <c r="C138" s="19" t="s">
        <v>18</v>
      </c>
      <c r="D138" s="19" t="s">
        <v>881</v>
      </c>
      <c r="E138" s="19" t="s">
        <v>34</v>
      </c>
      <c r="F138" s="29" t="s">
        <v>21</v>
      </c>
      <c r="G138" s="29" t="s">
        <v>428</v>
      </c>
      <c r="H138" s="29" t="s">
        <v>429</v>
      </c>
      <c r="I138" s="19" t="s">
        <v>37</v>
      </c>
      <c r="J138" s="21">
        <f t="shared" si="3"/>
        <v>2558287</v>
      </c>
      <c r="K138" s="19">
        <v>2558287</v>
      </c>
      <c r="L138" s="5" t="s">
        <v>430</v>
      </c>
      <c r="M138" s="29" t="s">
        <v>39</v>
      </c>
      <c r="N138" s="29" t="s">
        <v>431</v>
      </c>
      <c r="O138" s="42">
        <v>3857437.51</v>
      </c>
      <c r="P138" s="42">
        <f t="shared" si="4"/>
        <v>3.8574375099999996</v>
      </c>
      <c r="Q138" s="30" t="s">
        <v>95</v>
      </c>
      <c r="R138" s="31" t="s">
        <v>40</v>
      </c>
      <c r="S138" s="32" t="s">
        <v>41</v>
      </c>
      <c r="T138" s="2" t="e">
        <v>#N/A</v>
      </c>
      <c r="U138" s="2" t="e">
        <f>+VLOOKUP(K138,#REF!,1,0)</f>
        <v>#REF!</v>
      </c>
    </row>
    <row r="139" spans="1:21" s="2" customFormat="1" ht="51" customHeight="1">
      <c r="A139" s="6">
        <v>136</v>
      </c>
      <c r="B139" s="19" t="s">
        <v>17</v>
      </c>
      <c r="C139" s="19" t="s">
        <v>18</v>
      </c>
      <c r="D139" s="19" t="s">
        <v>881</v>
      </c>
      <c r="E139" s="19" t="s">
        <v>34</v>
      </c>
      <c r="F139" s="29" t="s">
        <v>21</v>
      </c>
      <c r="G139" s="29" t="s">
        <v>428</v>
      </c>
      <c r="H139" s="29" t="s">
        <v>429</v>
      </c>
      <c r="I139" s="19" t="s">
        <v>37</v>
      </c>
      <c r="J139" s="21">
        <f t="shared" si="3"/>
        <v>2558288</v>
      </c>
      <c r="K139" s="19">
        <v>2558288</v>
      </c>
      <c r="L139" s="5" t="s">
        <v>432</v>
      </c>
      <c r="M139" s="29" t="s">
        <v>39</v>
      </c>
      <c r="N139" s="29" t="s">
        <v>431</v>
      </c>
      <c r="O139" s="42">
        <v>3029498.71</v>
      </c>
      <c r="P139" s="42">
        <f t="shared" si="4"/>
        <v>3.0294987099999999</v>
      </c>
      <c r="Q139" s="30" t="s">
        <v>95</v>
      </c>
      <c r="R139" s="31" t="s">
        <v>40</v>
      </c>
      <c r="S139" s="32" t="s">
        <v>41</v>
      </c>
      <c r="T139" s="2" t="e">
        <v>#N/A</v>
      </c>
      <c r="U139" s="2" t="e">
        <f>+VLOOKUP(K139,#REF!,1,0)</f>
        <v>#REF!</v>
      </c>
    </row>
    <row r="140" spans="1:21" s="2" customFormat="1" ht="51" customHeight="1">
      <c r="A140" s="6">
        <v>137</v>
      </c>
      <c r="B140" s="19" t="s">
        <v>17</v>
      </c>
      <c r="C140" s="19" t="s">
        <v>87</v>
      </c>
      <c r="D140" s="19" t="s">
        <v>660</v>
      </c>
      <c r="E140" s="19" t="s">
        <v>34</v>
      </c>
      <c r="F140" s="29" t="s">
        <v>76</v>
      </c>
      <c r="G140" s="29" t="s">
        <v>76</v>
      </c>
      <c r="H140" s="29" t="s">
        <v>433</v>
      </c>
      <c r="I140" s="19" t="s">
        <v>46</v>
      </c>
      <c r="J140" s="21">
        <f t="shared" si="3"/>
        <v>2559533</v>
      </c>
      <c r="K140" s="19">
        <v>2559533</v>
      </c>
      <c r="L140" s="5" t="s">
        <v>434</v>
      </c>
      <c r="M140" s="29" t="s">
        <v>94</v>
      </c>
      <c r="N140" s="29" t="s">
        <v>435</v>
      </c>
      <c r="O140" s="42">
        <v>1325340</v>
      </c>
      <c r="P140" s="42">
        <f t="shared" si="4"/>
        <v>1.32534</v>
      </c>
      <c r="Q140" s="30" t="s">
        <v>187</v>
      </c>
      <c r="R140" s="31" t="s">
        <v>40</v>
      </c>
      <c r="S140" s="32" t="s">
        <v>41</v>
      </c>
      <c r="T140" s="2" t="e">
        <v>#N/A</v>
      </c>
      <c r="U140" s="2" t="e">
        <f>+VLOOKUP(K140,#REF!,1,0)</f>
        <v>#REF!</v>
      </c>
    </row>
    <row r="141" spans="1:21" s="2" customFormat="1" ht="51" customHeight="1">
      <c r="A141" s="6">
        <v>138</v>
      </c>
      <c r="B141" s="19" t="s">
        <v>17</v>
      </c>
      <c r="C141" s="19" t="s">
        <v>18</v>
      </c>
      <c r="D141" s="19" t="s">
        <v>881</v>
      </c>
      <c r="E141" s="19" t="s">
        <v>34</v>
      </c>
      <c r="F141" s="29" t="s">
        <v>80</v>
      </c>
      <c r="G141" s="29" t="s">
        <v>436</v>
      </c>
      <c r="H141" s="29" t="s">
        <v>437</v>
      </c>
      <c r="I141" s="19" t="s">
        <v>46</v>
      </c>
      <c r="J141" s="21">
        <f t="shared" si="3"/>
        <v>2560696</v>
      </c>
      <c r="K141" s="19">
        <v>2560696</v>
      </c>
      <c r="L141" s="5" t="s">
        <v>438</v>
      </c>
      <c r="M141" s="29" t="s">
        <v>48</v>
      </c>
      <c r="N141" s="29" t="s">
        <v>439</v>
      </c>
      <c r="O141" s="42">
        <v>29347076.870000001</v>
      </c>
      <c r="P141" s="42">
        <f t="shared" si="4"/>
        <v>29.347076870000002</v>
      </c>
      <c r="Q141" s="30" t="s">
        <v>25</v>
      </c>
      <c r="R141" s="31" t="s">
        <v>40</v>
      </c>
      <c r="S141" s="32" t="s">
        <v>41</v>
      </c>
      <c r="T141" s="2" t="e">
        <v>#N/A</v>
      </c>
      <c r="U141" s="2" t="e">
        <f>+VLOOKUP(K141,#REF!,1,0)</f>
        <v>#REF!</v>
      </c>
    </row>
    <row r="142" spans="1:21" s="2" customFormat="1" ht="51" customHeight="1">
      <c r="A142" s="6">
        <v>139</v>
      </c>
      <c r="B142" s="19" t="s">
        <v>17</v>
      </c>
      <c r="C142" s="19" t="s">
        <v>18</v>
      </c>
      <c r="D142" s="19" t="s">
        <v>881</v>
      </c>
      <c r="E142" s="19" t="s">
        <v>20</v>
      </c>
      <c r="F142" s="29" t="s">
        <v>61</v>
      </c>
      <c r="G142" s="29" t="s">
        <v>62</v>
      </c>
      <c r="H142" s="29" t="s">
        <v>440</v>
      </c>
      <c r="I142" s="19" t="s">
        <v>926</v>
      </c>
      <c r="J142" s="21">
        <f t="shared" si="3"/>
        <v>2561013</v>
      </c>
      <c r="K142" s="19">
        <v>2561013</v>
      </c>
      <c r="L142" s="5" t="s">
        <v>441</v>
      </c>
      <c r="M142" s="29" t="s">
        <v>148</v>
      </c>
      <c r="N142" s="29" t="s">
        <v>442</v>
      </c>
      <c r="O142" s="42">
        <v>14223091.25</v>
      </c>
      <c r="P142" s="42">
        <f t="shared" si="4"/>
        <v>14.22309125</v>
      </c>
      <c r="Q142" s="30" t="s">
        <v>25</v>
      </c>
      <c r="R142" s="31">
        <v>385633076</v>
      </c>
      <c r="S142" s="32" t="s">
        <v>26</v>
      </c>
      <c r="T142" s="2" t="e">
        <v>#N/A</v>
      </c>
      <c r="U142" s="2" t="e">
        <f>+VLOOKUP(K142,#REF!,1,0)</f>
        <v>#REF!</v>
      </c>
    </row>
    <row r="143" spans="1:21" s="2" customFormat="1" ht="51" customHeight="1">
      <c r="A143" s="6">
        <v>140</v>
      </c>
      <c r="B143" s="19" t="s">
        <v>17</v>
      </c>
      <c r="C143" s="19" t="s">
        <v>18</v>
      </c>
      <c r="D143" s="19" t="s">
        <v>881</v>
      </c>
      <c r="E143" s="19" t="s">
        <v>27</v>
      </c>
      <c r="F143" s="29" t="s">
        <v>181</v>
      </c>
      <c r="G143" s="29" t="s">
        <v>181</v>
      </c>
      <c r="H143" s="29" t="s">
        <v>181</v>
      </c>
      <c r="I143" s="19" t="s">
        <v>182</v>
      </c>
      <c r="J143" s="21">
        <f t="shared" si="3"/>
        <v>2562784</v>
      </c>
      <c r="K143" s="19">
        <v>2562784</v>
      </c>
      <c r="L143" s="5" t="s">
        <v>443</v>
      </c>
      <c r="M143" s="29" t="s">
        <v>148</v>
      </c>
      <c r="N143" s="29" t="s">
        <v>444</v>
      </c>
      <c r="O143" s="42">
        <v>14946917.5</v>
      </c>
      <c r="P143" s="42">
        <f t="shared" si="4"/>
        <v>14.9469175</v>
      </c>
      <c r="Q143" s="30" t="s">
        <v>25</v>
      </c>
      <c r="R143" s="31">
        <v>40539250</v>
      </c>
      <c r="S143" s="32" t="s">
        <v>188</v>
      </c>
      <c r="T143" s="2" t="e">
        <v>#N/A</v>
      </c>
      <c r="U143" s="2" t="e">
        <f>+VLOOKUP(K143,#REF!,1,0)</f>
        <v>#REF!</v>
      </c>
    </row>
    <row r="144" spans="1:21" s="2" customFormat="1" ht="51" customHeight="1">
      <c r="A144" s="6">
        <v>141</v>
      </c>
      <c r="B144" s="19" t="s">
        <v>17</v>
      </c>
      <c r="C144" s="19" t="s">
        <v>18</v>
      </c>
      <c r="D144" s="19" t="s">
        <v>143</v>
      </c>
      <c r="E144" s="19" t="s">
        <v>34</v>
      </c>
      <c r="F144" s="29" t="s">
        <v>157</v>
      </c>
      <c r="G144" s="29" t="s">
        <v>411</v>
      </c>
      <c r="H144" s="29" t="s">
        <v>445</v>
      </c>
      <c r="I144" s="19" t="s">
        <v>357</v>
      </c>
      <c r="J144" s="21">
        <f t="shared" si="3"/>
        <v>2564368</v>
      </c>
      <c r="K144" s="19">
        <v>2564368</v>
      </c>
      <c r="L144" s="5" t="s">
        <v>446</v>
      </c>
      <c r="M144" s="29" t="s">
        <v>359</v>
      </c>
      <c r="N144" s="29" t="s">
        <v>360</v>
      </c>
      <c r="O144" s="42">
        <v>1195127.48</v>
      </c>
      <c r="P144" s="42">
        <f t="shared" si="4"/>
        <v>1.19512748</v>
      </c>
      <c r="Q144" s="30" t="s">
        <v>187</v>
      </c>
      <c r="R144" s="31" t="s">
        <v>40</v>
      </c>
      <c r="S144" s="32" t="s">
        <v>41</v>
      </c>
      <c r="T144" s="2" t="e">
        <v>#N/A</v>
      </c>
      <c r="U144" s="2" t="e">
        <f>+VLOOKUP(K144,#REF!,1,0)</f>
        <v>#REF!</v>
      </c>
    </row>
    <row r="145" spans="1:21" s="2" customFormat="1" ht="51" customHeight="1">
      <c r="A145" s="6">
        <v>142</v>
      </c>
      <c r="B145" s="19" t="s">
        <v>17</v>
      </c>
      <c r="C145" s="19" t="s">
        <v>18</v>
      </c>
      <c r="D145" s="19" t="s">
        <v>881</v>
      </c>
      <c r="E145" s="19" t="s">
        <v>20</v>
      </c>
      <c r="F145" s="29" t="s">
        <v>61</v>
      </c>
      <c r="G145" s="29" t="s">
        <v>62</v>
      </c>
      <c r="H145" s="29" t="s">
        <v>440</v>
      </c>
      <c r="I145" s="19" t="s">
        <v>926</v>
      </c>
      <c r="J145" s="21">
        <f t="shared" si="3"/>
        <v>2564834</v>
      </c>
      <c r="K145" s="19">
        <v>2564834</v>
      </c>
      <c r="L145" s="5" t="s">
        <v>447</v>
      </c>
      <c r="M145" s="29" t="s">
        <v>39</v>
      </c>
      <c r="N145" s="29" t="s">
        <v>448</v>
      </c>
      <c r="O145" s="42">
        <v>11182801.59</v>
      </c>
      <c r="P145" s="42">
        <f t="shared" si="4"/>
        <v>11.18280159</v>
      </c>
      <c r="Q145" s="30" t="s">
        <v>25</v>
      </c>
      <c r="R145" s="31">
        <v>385633076</v>
      </c>
      <c r="S145" s="32" t="s">
        <v>26</v>
      </c>
      <c r="T145" s="2" t="e">
        <v>#N/A</v>
      </c>
      <c r="U145" s="2" t="e">
        <f>+VLOOKUP(K145,#REF!,1,0)</f>
        <v>#REF!</v>
      </c>
    </row>
    <row r="146" spans="1:21" s="2" customFormat="1" ht="51" customHeight="1">
      <c r="A146" s="6">
        <v>143</v>
      </c>
      <c r="B146" s="19" t="s">
        <v>17</v>
      </c>
      <c r="C146" s="19" t="s">
        <v>18</v>
      </c>
      <c r="D146" s="19" t="s">
        <v>881</v>
      </c>
      <c r="E146" s="19" t="s">
        <v>20</v>
      </c>
      <c r="F146" s="29" t="s">
        <v>220</v>
      </c>
      <c r="G146" s="29" t="s">
        <v>234</v>
      </c>
      <c r="H146" s="29" t="s">
        <v>289</v>
      </c>
      <c r="I146" s="19" t="s">
        <v>916</v>
      </c>
      <c r="J146" s="21">
        <f t="shared" si="3"/>
        <v>2565135</v>
      </c>
      <c r="K146" s="19">
        <v>2565135</v>
      </c>
      <c r="L146" s="5" t="s">
        <v>449</v>
      </c>
      <c r="M146" s="29" t="s">
        <v>83</v>
      </c>
      <c r="N146" s="29" t="s">
        <v>316</v>
      </c>
      <c r="O146" s="42">
        <v>15239072.52</v>
      </c>
      <c r="P146" s="42">
        <f t="shared" si="4"/>
        <v>15.239072519999999</v>
      </c>
      <c r="Q146" s="30" t="s">
        <v>25</v>
      </c>
      <c r="R146" s="31">
        <v>598966083</v>
      </c>
      <c r="S146" s="32" t="s">
        <v>26</v>
      </c>
      <c r="T146" s="2" t="e">
        <v>#N/A</v>
      </c>
      <c r="U146" s="2" t="e">
        <f>+VLOOKUP(K146,#REF!,1,0)</f>
        <v>#REF!</v>
      </c>
    </row>
    <row r="147" spans="1:21" s="2" customFormat="1" ht="51" customHeight="1">
      <c r="A147" s="6">
        <v>144</v>
      </c>
      <c r="B147" s="19" t="s">
        <v>17</v>
      </c>
      <c r="C147" s="19" t="s">
        <v>18</v>
      </c>
      <c r="D147" s="19" t="s">
        <v>264</v>
      </c>
      <c r="E147" s="19" t="s">
        <v>20</v>
      </c>
      <c r="F147" s="29" t="s">
        <v>220</v>
      </c>
      <c r="G147" s="29" t="s">
        <v>300</v>
      </c>
      <c r="H147" s="29" t="s">
        <v>301</v>
      </c>
      <c r="I147" s="19" t="s">
        <v>916</v>
      </c>
      <c r="J147" s="21">
        <f t="shared" si="3"/>
        <v>2565854</v>
      </c>
      <c r="K147" s="19">
        <v>2565854</v>
      </c>
      <c r="L147" s="5" t="s">
        <v>450</v>
      </c>
      <c r="M147" s="29" t="s">
        <v>148</v>
      </c>
      <c r="N147" s="29" t="s">
        <v>442</v>
      </c>
      <c r="O147" s="42">
        <v>305089408.52999997</v>
      </c>
      <c r="P147" s="42">
        <f t="shared" si="4"/>
        <v>305.08940852999996</v>
      </c>
      <c r="Q147" s="30" t="s">
        <v>149</v>
      </c>
      <c r="R147" s="31">
        <v>598966083</v>
      </c>
      <c r="S147" s="32" t="s">
        <v>26</v>
      </c>
      <c r="T147" s="2" t="e">
        <v>#N/A</v>
      </c>
      <c r="U147" s="2" t="e">
        <f>+VLOOKUP(K147,#REF!,1,0)</f>
        <v>#REF!</v>
      </c>
    </row>
    <row r="148" spans="1:21" s="2" customFormat="1" ht="51" customHeight="1">
      <c r="A148" s="6">
        <v>145</v>
      </c>
      <c r="B148" s="19" t="s">
        <v>17</v>
      </c>
      <c r="C148" s="19" t="s">
        <v>18</v>
      </c>
      <c r="D148" s="19" t="s">
        <v>881</v>
      </c>
      <c r="E148" s="19" t="s">
        <v>20</v>
      </c>
      <c r="F148" s="29" t="s">
        <v>150</v>
      </c>
      <c r="G148" s="29" t="s">
        <v>150</v>
      </c>
      <c r="H148" s="29" t="s">
        <v>451</v>
      </c>
      <c r="I148" s="19" t="s">
        <v>939</v>
      </c>
      <c r="J148" s="21">
        <f t="shared" si="3"/>
        <v>2647660</v>
      </c>
      <c r="K148" s="19">
        <v>2647660</v>
      </c>
      <c r="L148" s="5" t="s">
        <v>452</v>
      </c>
      <c r="M148" s="29" t="s">
        <v>83</v>
      </c>
      <c r="N148" s="29" t="s">
        <v>327</v>
      </c>
      <c r="O148" s="42">
        <v>16908217.43</v>
      </c>
      <c r="P148" s="42">
        <f t="shared" si="4"/>
        <v>16.908217430000001</v>
      </c>
      <c r="Q148" s="30" t="s">
        <v>25</v>
      </c>
      <c r="R148" s="31">
        <v>733732706</v>
      </c>
      <c r="S148" s="32" t="s">
        <v>410</v>
      </c>
      <c r="T148" s="2" t="e">
        <v>#N/A</v>
      </c>
      <c r="U148" s="2" t="e">
        <f>+VLOOKUP(K148,#REF!,1,0)</f>
        <v>#REF!</v>
      </c>
    </row>
    <row r="149" spans="1:21" s="2" customFormat="1" ht="51" customHeight="1">
      <c r="A149" s="6">
        <v>146</v>
      </c>
      <c r="B149" s="19" t="s">
        <v>17</v>
      </c>
      <c r="C149" s="19" t="s">
        <v>18</v>
      </c>
      <c r="D149" s="19" t="s">
        <v>264</v>
      </c>
      <c r="E149" s="19" t="s">
        <v>20</v>
      </c>
      <c r="F149" s="29" t="s">
        <v>220</v>
      </c>
      <c r="G149" s="29" t="s">
        <v>453</v>
      </c>
      <c r="H149" s="29" t="s">
        <v>454</v>
      </c>
      <c r="I149" s="19" t="s">
        <v>916</v>
      </c>
      <c r="J149" s="21">
        <f t="shared" si="3"/>
        <v>2566375</v>
      </c>
      <c r="K149" s="19">
        <v>2566375</v>
      </c>
      <c r="L149" s="5" t="s">
        <v>455</v>
      </c>
      <c r="M149" s="29" t="s">
        <v>247</v>
      </c>
      <c r="N149" s="29" t="s">
        <v>343</v>
      </c>
      <c r="O149" s="42">
        <v>16595317.539999999</v>
      </c>
      <c r="P149" s="42">
        <f t="shared" si="4"/>
        <v>16.59531754</v>
      </c>
      <c r="Q149" s="30" t="s">
        <v>25</v>
      </c>
      <c r="R149" s="31">
        <v>598966083</v>
      </c>
      <c r="S149" s="32" t="s">
        <v>26</v>
      </c>
      <c r="T149" s="2" t="e">
        <v>#N/A</v>
      </c>
      <c r="U149" s="2" t="e">
        <f>+VLOOKUP(K149,#REF!,1,0)</f>
        <v>#REF!</v>
      </c>
    </row>
    <row r="150" spans="1:21" s="2" customFormat="1" ht="51" customHeight="1">
      <c r="A150" s="6">
        <v>147</v>
      </c>
      <c r="B150" s="19" t="s">
        <v>17</v>
      </c>
      <c r="C150" s="19" t="s">
        <v>18</v>
      </c>
      <c r="D150" s="19" t="s">
        <v>881</v>
      </c>
      <c r="E150" s="19" t="s">
        <v>20</v>
      </c>
      <c r="F150" s="29" t="s">
        <v>61</v>
      </c>
      <c r="G150" s="29" t="s">
        <v>194</v>
      </c>
      <c r="H150" s="29" t="s">
        <v>456</v>
      </c>
      <c r="I150" s="19" t="s">
        <v>926</v>
      </c>
      <c r="J150" s="21">
        <f t="shared" si="3"/>
        <v>2568209</v>
      </c>
      <c r="K150" s="19">
        <v>2568209</v>
      </c>
      <c r="L150" s="5" t="s">
        <v>457</v>
      </c>
      <c r="M150" s="29" t="s">
        <v>932</v>
      </c>
      <c r="N150" s="29" t="s">
        <v>66</v>
      </c>
      <c r="O150" s="42">
        <v>6405814.0999999996</v>
      </c>
      <c r="P150" s="42">
        <f t="shared" si="4"/>
        <v>6.4058140999999997</v>
      </c>
      <c r="Q150" s="30" t="s">
        <v>95</v>
      </c>
      <c r="R150" s="31">
        <v>385633076</v>
      </c>
      <c r="S150" s="32" t="s">
        <v>26</v>
      </c>
      <c r="T150" s="2" t="e">
        <v>#N/A</v>
      </c>
      <c r="U150" s="2" t="e">
        <f>+VLOOKUP(K150,#REF!,1,0)</f>
        <v>#REF!</v>
      </c>
    </row>
    <row r="151" spans="1:21" s="2" customFormat="1" ht="51" customHeight="1">
      <c r="A151" s="6">
        <v>148</v>
      </c>
      <c r="B151" s="19" t="s">
        <v>86</v>
      </c>
      <c r="C151" s="19" t="s">
        <v>18</v>
      </c>
      <c r="D151" s="19" t="s">
        <v>881</v>
      </c>
      <c r="E151" s="19" t="s">
        <v>20</v>
      </c>
      <c r="F151" s="29" t="s">
        <v>144</v>
      </c>
      <c r="G151" s="29" t="s">
        <v>458</v>
      </c>
      <c r="H151" s="29" t="s">
        <v>459</v>
      </c>
      <c r="I151" s="19" t="s">
        <v>938</v>
      </c>
      <c r="J151" s="21">
        <f t="shared" si="3"/>
        <v>2569404</v>
      </c>
      <c r="K151" s="19">
        <v>2569404</v>
      </c>
      <c r="L151" s="5" t="s">
        <v>460</v>
      </c>
      <c r="M151" s="29" t="s">
        <v>83</v>
      </c>
      <c r="N151" s="29" t="s">
        <v>201</v>
      </c>
      <c r="O151" s="42">
        <v>2835969.5</v>
      </c>
      <c r="P151" s="42">
        <f t="shared" si="4"/>
        <v>2.8359695</v>
      </c>
      <c r="Q151" s="30" t="s">
        <v>187</v>
      </c>
      <c r="R151" s="31">
        <v>842165626</v>
      </c>
      <c r="S151" s="32" t="s">
        <v>41</v>
      </c>
      <c r="T151" s="2" t="e">
        <v>#N/A</v>
      </c>
      <c r="U151" s="2" t="e">
        <f>+VLOOKUP(K151,#REF!,1,0)</f>
        <v>#REF!</v>
      </c>
    </row>
    <row r="152" spans="1:21" s="2" customFormat="1" ht="51" customHeight="1">
      <c r="A152" s="6">
        <v>149</v>
      </c>
      <c r="B152" s="19" t="s">
        <v>17</v>
      </c>
      <c r="C152" s="19" t="s">
        <v>18</v>
      </c>
      <c r="D152" s="19" t="s">
        <v>881</v>
      </c>
      <c r="E152" s="19" t="s">
        <v>27</v>
      </c>
      <c r="F152" s="29" t="s">
        <v>28</v>
      </c>
      <c r="G152" s="29" t="s">
        <v>376</v>
      </c>
      <c r="H152" s="29" t="s">
        <v>376</v>
      </c>
      <c r="I152" s="19" t="s">
        <v>377</v>
      </c>
      <c r="J152" s="21">
        <f t="shared" si="3"/>
        <v>2570091</v>
      </c>
      <c r="K152" s="19">
        <v>2570091</v>
      </c>
      <c r="L152" s="5" t="s">
        <v>461</v>
      </c>
      <c r="M152" s="29" t="s">
        <v>83</v>
      </c>
      <c r="N152" s="29" t="s">
        <v>316</v>
      </c>
      <c r="O152" s="42">
        <v>5190591.5199999996</v>
      </c>
      <c r="P152" s="42">
        <f t="shared" si="4"/>
        <v>5.1905915199999999</v>
      </c>
      <c r="Q152" s="30" t="s">
        <v>95</v>
      </c>
      <c r="R152" s="31">
        <v>16329876</v>
      </c>
      <c r="S152" s="32" t="s">
        <v>263</v>
      </c>
      <c r="T152" s="2" t="e">
        <v>#N/A</v>
      </c>
      <c r="U152" s="2" t="e">
        <f>+VLOOKUP(K152,#REF!,1,0)</f>
        <v>#REF!</v>
      </c>
    </row>
    <row r="153" spans="1:21" s="2" customFormat="1" ht="51" customHeight="1">
      <c r="A153" s="6">
        <v>150</v>
      </c>
      <c r="B153" s="19" t="s">
        <v>17</v>
      </c>
      <c r="C153" s="19" t="s">
        <v>18</v>
      </c>
      <c r="D153" s="19" t="s">
        <v>881</v>
      </c>
      <c r="E153" s="19" t="s">
        <v>20</v>
      </c>
      <c r="F153" s="29" t="s">
        <v>150</v>
      </c>
      <c r="G153" s="29" t="s">
        <v>462</v>
      </c>
      <c r="H153" s="29" t="s">
        <v>374</v>
      </c>
      <c r="I153" s="19" t="s">
        <v>939</v>
      </c>
      <c r="J153" s="21">
        <f t="shared" si="3"/>
        <v>2632885</v>
      </c>
      <c r="K153" s="19">
        <v>2632885</v>
      </c>
      <c r="L153" s="5" t="s">
        <v>463</v>
      </c>
      <c r="M153" s="29" t="s">
        <v>83</v>
      </c>
      <c r="N153" s="29" t="s">
        <v>316</v>
      </c>
      <c r="O153" s="42">
        <v>17643263.48</v>
      </c>
      <c r="P153" s="42">
        <f t="shared" si="4"/>
        <v>17.643263480000002</v>
      </c>
      <c r="Q153" s="30" t="s">
        <v>25</v>
      </c>
      <c r="R153" s="31">
        <v>733732706</v>
      </c>
      <c r="S153" s="32" t="s">
        <v>410</v>
      </c>
      <c r="T153" s="2" t="e">
        <v>#N/A</v>
      </c>
      <c r="U153" s="2" t="e">
        <f>+VLOOKUP(K153,#REF!,1,0)</f>
        <v>#REF!</v>
      </c>
    </row>
    <row r="154" spans="1:21" s="2" customFormat="1" ht="51" customHeight="1">
      <c r="A154" s="6">
        <v>151</v>
      </c>
      <c r="B154" s="19" t="s">
        <v>17</v>
      </c>
      <c r="C154" s="19" t="s">
        <v>18</v>
      </c>
      <c r="D154" s="19" t="s">
        <v>881</v>
      </c>
      <c r="E154" s="19" t="s">
        <v>20</v>
      </c>
      <c r="F154" s="29" t="s">
        <v>203</v>
      </c>
      <c r="G154" s="29" t="s">
        <v>464</v>
      </c>
      <c r="H154" s="29" t="s">
        <v>464</v>
      </c>
      <c r="I154" s="19" t="s">
        <v>896</v>
      </c>
      <c r="J154" s="21">
        <f t="shared" si="3"/>
        <v>2570533</v>
      </c>
      <c r="K154" s="19">
        <v>2570533</v>
      </c>
      <c r="L154" s="5" t="s">
        <v>465</v>
      </c>
      <c r="M154" s="29" t="s">
        <v>24</v>
      </c>
      <c r="N154" s="29" t="s">
        <v>466</v>
      </c>
      <c r="O154" s="42">
        <v>56834760.530000001</v>
      </c>
      <c r="P154" s="42">
        <f t="shared" si="4"/>
        <v>56.834760530000004</v>
      </c>
      <c r="Q154" s="30" t="s">
        <v>25</v>
      </c>
      <c r="R154" s="31">
        <v>1392618858</v>
      </c>
      <c r="S154" s="32" t="s">
        <v>26</v>
      </c>
      <c r="T154" s="2" t="e">
        <v>#N/A</v>
      </c>
      <c r="U154" s="2" t="e">
        <f>+VLOOKUP(K154,#REF!,1,0)</f>
        <v>#REF!</v>
      </c>
    </row>
    <row r="155" spans="1:21" s="2" customFormat="1" ht="51" customHeight="1">
      <c r="A155" s="6">
        <v>152</v>
      </c>
      <c r="B155" s="19" t="s">
        <v>17</v>
      </c>
      <c r="C155" s="19" t="s">
        <v>18</v>
      </c>
      <c r="D155" s="19" t="s">
        <v>881</v>
      </c>
      <c r="E155" s="19" t="s">
        <v>20</v>
      </c>
      <c r="F155" s="29" t="s">
        <v>220</v>
      </c>
      <c r="G155" s="29" t="s">
        <v>300</v>
      </c>
      <c r="H155" s="29" t="s">
        <v>341</v>
      </c>
      <c r="I155" s="19" t="s">
        <v>916</v>
      </c>
      <c r="J155" s="21">
        <f t="shared" si="3"/>
        <v>2571148</v>
      </c>
      <c r="K155" s="19">
        <v>2571148</v>
      </c>
      <c r="L155" s="5" t="s">
        <v>467</v>
      </c>
      <c r="M155" s="29" t="s">
        <v>83</v>
      </c>
      <c r="N155" s="29" t="s">
        <v>175</v>
      </c>
      <c r="O155" s="42">
        <v>24640285.219999999</v>
      </c>
      <c r="P155" s="42">
        <f t="shared" si="4"/>
        <v>24.640285219999999</v>
      </c>
      <c r="Q155" s="30" t="s">
        <v>25</v>
      </c>
      <c r="R155" s="31">
        <v>598966083</v>
      </c>
      <c r="S155" s="32" t="s">
        <v>26</v>
      </c>
      <c r="T155" s="2" t="e">
        <v>#N/A</v>
      </c>
      <c r="U155" s="2" t="e">
        <f>+VLOOKUP(K155,#REF!,1,0)</f>
        <v>#REF!</v>
      </c>
    </row>
    <row r="156" spans="1:21" s="2" customFormat="1" ht="51" customHeight="1">
      <c r="A156" s="6">
        <v>153</v>
      </c>
      <c r="B156" s="19" t="s">
        <v>17</v>
      </c>
      <c r="C156" s="19" t="s">
        <v>18</v>
      </c>
      <c r="D156" s="19" t="s">
        <v>143</v>
      </c>
      <c r="E156" s="19" t="s">
        <v>20</v>
      </c>
      <c r="F156" s="29" t="s">
        <v>150</v>
      </c>
      <c r="G156" s="29" t="s">
        <v>468</v>
      </c>
      <c r="H156" s="29" t="s">
        <v>469</v>
      </c>
      <c r="I156" s="19" t="s">
        <v>939</v>
      </c>
      <c r="J156" s="21">
        <f t="shared" si="3"/>
        <v>2571304</v>
      </c>
      <c r="K156" s="19">
        <v>2571304</v>
      </c>
      <c r="L156" s="5" t="s">
        <v>470</v>
      </c>
      <c r="M156" s="29" t="s">
        <v>148</v>
      </c>
      <c r="N156" s="29" t="s">
        <v>471</v>
      </c>
      <c r="O156" s="42">
        <v>48208699.100000001</v>
      </c>
      <c r="P156" s="42">
        <f t="shared" si="4"/>
        <v>48.208699100000004</v>
      </c>
      <c r="Q156" s="30" t="s">
        <v>25</v>
      </c>
      <c r="R156" s="31">
        <v>733732706</v>
      </c>
      <c r="S156" s="32" t="s">
        <v>26</v>
      </c>
      <c r="T156" s="2" t="e">
        <v>#N/A</v>
      </c>
      <c r="U156" s="2" t="e">
        <f>+VLOOKUP(K156,#REF!,1,0)</f>
        <v>#REF!</v>
      </c>
    </row>
    <row r="157" spans="1:21" s="2" customFormat="1" ht="51" customHeight="1">
      <c r="A157" s="6">
        <v>154</v>
      </c>
      <c r="B157" s="19" t="s">
        <v>17</v>
      </c>
      <c r="C157" s="19" t="s">
        <v>18</v>
      </c>
      <c r="D157" s="19" t="s">
        <v>881</v>
      </c>
      <c r="E157" s="19" t="s">
        <v>34</v>
      </c>
      <c r="F157" s="29" t="s">
        <v>472</v>
      </c>
      <c r="G157" s="29" t="s">
        <v>472</v>
      </c>
      <c r="H157" s="29" t="s">
        <v>473</v>
      </c>
      <c r="I157" s="19" t="s">
        <v>46</v>
      </c>
      <c r="J157" s="21">
        <f t="shared" si="3"/>
        <v>2571722</v>
      </c>
      <c r="K157" s="19">
        <v>2571722</v>
      </c>
      <c r="L157" s="5" t="s">
        <v>474</v>
      </c>
      <c r="M157" s="29" t="s">
        <v>94</v>
      </c>
      <c r="N157" s="29" t="s">
        <v>435</v>
      </c>
      <c r="O157" s="42">
        <v>46383837.270000003</v>
      </c>
      <c r="P157" s="42">
        <f t="shared" si="4"/>
        <v>46.383837270000001</v>
      </c>
      <c r="Q157" s="30" t="s">
        <v>25</v>
      </c>
      <c r="R157" s="31" t="s">
        <v>40</v>
      </c>
      <c r="S157" s="32" t="s">
        <v>41</v>
      </c>
      <c r="T157" s="2" t="e">
        <v>#N/A</v>
      </c>
      <c r="U157" s="2" t="e">
        <f>+VLOOKUP(K157,#REF!,1,0)</f>
        <v>#REF!</v>
      </c>
    </row>
    <row r="158" spans="1:21" s="2" customFormat="1" ht="51" customHeight="1">
      <c r="A158" s="6">
        <v>155</v>
      </c>
      <c r="B158" s="19" t="s">
        <v>17</v>
      </c>
      <c r="C158" s="19" t="s">
        <v>18</v>
      </c>
      <c r="D158" s="19" t="s">
        <v>881</v>
      </c>
      <c r="E158" s="19" t="s">
        <v>34</v>
      </c>
      <c r="F158" s="29" t="s">
        <v>28</v>
      </c>
      <c r="G158" s="29" t="s">
        <v>475</v>
      </c>
      <c r="H158" s="29" t="s">
        <v>476</v>
      </c>
      <c r="I158" s="19" t="s">
        <v>223</v>
      </c>
      <c r="J158" s="21">
        <f t="shared" si="3"/>
        <v>2572064</v>
      </c>
      <c r="K158" s="19">
        <v>2572064</v>
      </c>
      <c r="L158" s="5" t="s">
        <v>477</v>
      </c>
      <c r="M158" s="29" t="s">
        <v>225</v>
      </c>
      <c r="N158" s="29" t="s">
        <v>226</v>
      </c>
      <c r="O158" s="42">
        <v>4905234.5999999996</v>
      </c>
      <c r="P158" s="42">
        <f t="shared" si="4"/>
        <v>4.9052346</v>
      </c>
      <c r="Q158" s="30" t="s">
        <v>95</v>
      </c>
      <c r="R158" s="31" t="s">
        <v>40</v>
      </c>
      <c r="S158" s="32" t="s">
        <v>41</v>
      </c>
      <c r="T158" s="2" t="e">
        <v>#N/A</v>
      </c>
      <c r="U158" s="2" t="e">
        <f>+VLOOKUP(K158,#REF!,1,0)</f>
        <v>#REF!</v>
      </c>
    </row>
    <row r="159" spans="1:21" s="2" customFormat="1" ht="51" customHeight="1">
      <c r="A159" s="6">
        <v>156</v>
      </c>
      <c r="B159" s="19" t="s">
        <v>17</v>
      </c>
      <c r="C159" s="19" t="s">
        <v>18</v>
      </c>
      <c r="D159" s="19" t="s">
        <v>881</v>
      </c>
      <c r="E159" s="19" t="s">
        <v>20</v>
      </c>
      <c r="F159" s="29" t="s">
        <v>336</v>
      </c>
      <c r="G159" s="29" t="s">
        <v>478</v>
      </c>
      <c r="H159" s="29" t="s">
        <v>479</v>
      </c>
      <c r="I159" s="19" t="s">
        <v>944</v>
      </c>
      <c r="J159" s="21">
        <f t="shared" si="3"/>
        <v>2572274</v>
      </c>
      <c r="K159" s="19">
        <v>2572274</v>
      </c>
      <c r="L159" s="5" t="s">
        <v>480</v>
      </c>
      <c r="M159" s="29" t="s">
        <v>148</v>
      </c>
      <c r="N159" s="29" t="s">
        <v>471</v>
      </c>
      <c r="O159" s="42">
        <v>36991635.740000002</v>
      </c>
      <c r="P159" s="42">
        <f t="shared" si="4"/>
        <v>36.99163574</v>
      </c>
      <c r="Q159" s="30" t="s">
        <v>25</v>
      </c>
      <c r="R159" s="31">
        <v>749721925</v>
      </c>
      <c r="S159" s="32" t="s">
        <v>26</v>
      </c>
      <c r="T159" s="2" t="e">
        <v>#N/A</v>
      </c>
      <c r="U159" s="2" t="e">
        <f>+VLOOKUP(K159,#REF!,1,0)</f>
        <v>#REF!</v>
      </c>
    </row>
    <row r="160" spans="1:21" s="2" customFormat="1" ht="51" customHeight="1">
      <c r="A160" s="6">
        <v>157</v>
      </c>
      <c r="B160" s="19" t="s">
        <v>17</v>
      </c>
      <c r="C160" s="19" t="s">
        <v>18</v>
      </c>
      <c r="D160" s="19" t="s">
        <v>881</v>
      </c>
      <c r="E160" s="19" t="s">
        <v>20</v>
      </c>
      <c r="F160" s="29" t="s">
        <v>135</v>
      </c>
      <c r="G160" s="29" t="s">
        <v>136</v>
      </c>
      <c r="H160" s="29" t="s">
        <v>481</v>
      </c>
      <c r="I160" s="19" t="s">
        <v>937</v>
      </c>
      <c r="J160" s="21">
        <f t="shared" si="3"/>
        <v>2585896</v>
      </c>
      <c r="K160" s="19">
        <v>2585896</v>
      </c>
      <c r="L160" s="5" t="s">
        <v>482</v>
      </c>
      <c r="M160" s="29" t="s">
        <v>83</v>
      </c>
      <c r="N160" s="29" t="s">
        <v>483</v>
      </c>
      <c r="O160" s="42">
        <v>24821156.52</v>
      </c>
      <c r="P160" s="42">
        <f t="shared" si="4"/>
        <v>24.821156519999999</v>
      </c>
      <c r="Q160" s="30" t="s">
        <v>25</v>
      </c>
      <c r="R160" s="31">
        <v>612803587</v>
      </c>
      <c r="S160" s="32" t="s">
        <v>484</v>
      </c>
      <c r="T160" s="2" t="e">
        <v>#N/A</v>
      </c>
      <c r="U160" s="2" t="e">
        <f>+VLOOKUP(K160,#REF!,1,0)</f>
        <v>#REF!</v>
      </c>
    </row>
    <row r="161" spans="1:24" s="2" customFormat="1" ht="51" customHeight="1">
      <c r="A161" s="6">
        <v>158</v>
      </c>
      <c r="B161" s="19" t="s">
        <v>17</v>
      </c>
      <c r="C161" s="19" t="s">
        <v>18</v>
      </c>
      <c r="D161" s="19" t="s">
        <v>881</v>
      </c>
      <c r="E161" s="19" t="s">
        <v>34</v>
      </c>
      <c r="F161" s="29" t="s">
        <v>21</v>
      </c>
      <c r="G161" s="29" t="s">
        <v>44</v>
      </c>
      <c r="H161" s="29" t="s">
        <v>485</v>
      </c>
      <c r="I161" s="19" t="s">
        <v>223</v>
      </c>
      <c r="J161" s="21">
        <f t="shared" si="3"/>
        <v>2589960</v>
      </c>
      <c r="K161" s="19">
        <v>2589960</v>
      </c>
      <c r="L161" s="5" t="s">
        <v>486</v>
      </c>
      <c r="M161" s="29" t="s">
        <v>225</v>
      </c>
      <c r="N161" s="29" t="s">
        <v>226</v>
      </c>
      <c r="O161" s="42">
        <v>12152167.84</v>
      </c>
      <c r="P161" s="42">
        <f t="shared" si="4"/>
        <v>12.152167840000001</v>
      </c>
      <c r="Q161" s="30" t="s">
        <v>25</v>
      </c>
      <c r="R161" s="31" t="s">
        <v>40</v>
      </c>
      <c r="S161" s="32" t="s">
        <v>41</v>
      </c>
      <c r="T161" s="2" t="e">
        <v>#N/A</v>
      </c>
      <c r="U161" s="2" t="e">
        <f>+VLOOKUP(K161,#REF!,1,0)</f>
        <v>#REF!</v>
      </c>
    </row>
    <row r="162" spans="1:24" s="2" customFormat="1" ht="51" customHeight="1">
      <c r="A162" s="6">
        <v>159</v>
      </c>
      <c r="B162" s="19" t="s">
        <v>17</v>
      </c>
      <c r="C162" s="19" t="s">
        <v>18</v>
      </c>
      <c r="D162" s="19" t="s">
        <v>881</v>
      </c>
      <c r="E162" s="19" t="s">
        <v>156</v>
      </c>
      <c r="F162" s="29" t="s">
        <v>203</v>
      </c>
      <c r="G162" s="29" t="s">
        <v>265</v>
      </c>
      <c r="H162" s="29" t="s">
        <v>266</v>
      </c>
      <c r="I162" s="19" t="s">
        <v>267</v>
      </c>
      <c r="J162" s="21">
        <f t="shared" si="3"/>
        <v>2609252</v>
      </c>
      <c r="K162" s="19">
        <v>2609252</v>
      </c>
      <c r="L162" s="5" t="s">
        <v>487</v>
      </c>
      <c r="M162" s="29" t="s">
        <v>94</v>
      </c>
      <c r="N162" s="29" t="s">
        <v>94</v>
      </c>
      <c r="O162" s="42">
        <v>19372779.035799999</v>
      </c>
      <c r="P162" s="42">
        <f t="shared" si="4"/>
        <v>19.372779035799997</v>
      </c>
      <c r="Q162" s="30" t="s">
        <v>25</v>
      </c>
      <c r="R162" s="31">
        <v>227640216</v>
      </c>
      <c r="S162" s="32" t="s">
        <v>26</v>
      </c>
      <c r="T162" s="2" t="e">
        <v>#N/A</v>
      </c>
      <c r="U162" s="2" t="e">
        <f>+VLOOKUP(K162,#REF!,1,0)</f>
        <v>#REF!</v>
      </c>
    </row>
    <row r="163" spans="1:24" s="2" customFormat="1" ht="51" customHeight="1">
      <c r="A163" s="6">
        <v>160</v>
      </c>
      <c r="B163" s="19" t="s">
        <v>17</v>
      </c>
      <c r="C163" s="19" t="s">
        <v>18</v>
      </c>
      <c r="D163" s="19" t="s">
        <v>264</v>
      </c>
      <c r="E163" s="19" t="s">
        <v>20</v>
      </c>
      <c r="F163" s="29" t="s">
        <v>150</v>
      </c>
      <c r="G163" s="29" t="s">
        <v>488</v>
      </c>
      <c r="H163" s="29" t="s">
        <v>489</v>
      </c>
      <c r="I163" s="19" t="s">
        <v>939</v>
      </c>
      <c r="J163" s="21">
        <f t="shared" si="3"/>
        <v>2628724</v>
      </c>
      <c r="K163" s="19">
        <v>2628724</v>
      </c>
      <c r="L163" s="5" t="s">
        <v>490</v>
      </c>
      <c r="M163" s="29" t="s">
        <v>24</v>
      </c>
      <c r="N163" s="29" t="s">
        <v>285</v>
      </c>
      <c r="O163" s="42">
        <v>262598114.44999999</v>
      </c>
      <c r="P163" s="42">
        <f t="shared" si="4"/>
        <v>262.59811444999997</v>
      </c>
      <c r="Q163" s="30" t="s">
        <v>149</v>
      </c>
      <c r="R163" s="31">
        <v>733732706</v>
      </c>
      <c r="S163" s="32" t="s">
        <v>410</v>
      </c>
      <c r="T163" s="2" t="e">
        <v>#N/A</v>
      </c>
      <c r="U163" s="2" t="e">
        <f>+VLOOKUP(K163,#REF!,1,0)</f>
        <v>#REF!</v>
      </c>
    </row>
    <row r="164" spans="1:24" s="2" customFormat="1" ht="51" customHeight="1">
      <c r="A164" s="6">
        <v>161</v>
      </c>
      <c r="B164" s="19" t="s">
        <v>17</v>
      </c>
      <c r="C164" s="19" t="s">
        <v>18</v>
      </c>
      <c r="D164" s="19" t="s">
        <v>881</v>
      </c>
      <c r="E164" s="19" t="s">
        <v>20</v>
      </c>
      <c r="F164" s="29" t="s">
        <v>336</v>
      </c>
      <c r="G164" s="29" t="s">
        <v>336</v>
      </c>
      <c r="H164" s="29" t="s">
        <v>336</v>
      </c>
      <c r="I164" s="19" t="s">
        <v>944</v>
      </c>
      <c r="J164" s="21">
        <f t="shared" si="3"/>
        <v>2610514</v>
      </c>
      <c r="K164" s="19">
        <v>2610514</v>
      </c>
      <c r="L164" s="5" t="s">
        <v>491</v>
      </c>
      <c r="M164" s="29" t="s">
        <v>83</v>
      </c>
      <c r="N164" s="29" t="s">
        <v>492</v>
      </c>
      <c r="O164" s="42">
        <v>10494194.460000001</v>
      </c>
      <c r="P164" s="42">
        <f t="shared" si="4"/>
        <v>10.494194460000001</v>
      </c>
      <c r="Q164" s="30" t="s">
        <v>25</v>
      </c>
      <c r="R164" s="31">
        <v>749721925</v>
      </c>
      <c r="S164" s="32" t="s">
        <v>26</v>
      </c>
      <c r="T164" s="2" t="e">
        <v>#N/A</v>
      </c>
      <c r="U164" s="2" t="e">
        <f>+VLOOKUP(K164,#REF!,1,0)</f>
        <v>#REF!</v>
      </c>
    </row>
    <row r="165" spans="1:24" s="2" customFormat="1" ht="51" customHeight="1">
      <c r="A165" s="6">
        <v>162</v>
      </c>
      <c r="B165" s="19" t="s">
        <v>17</v>
      </c>
      <c r="C165" s="19" t="s">
        <v>18</v>
      </c>
      <c r="D165" s="19" t="s">
        <v>881</v>
      </c>
      <c r="E165" s="19" t="s">
        <v>27</v>
      </c>
      <c r="F165" s="29" t="s">
        <v>28</v>
      </c>
      <c r="G165" s="29" t="s">
        <v>376</v>
      </c>
      <c r="H165" s="29" t="s">
        <v>376</v>
      </c>
      <c r="I165" s="19" t="s">
        <v>377</v>
      </c>
      <c r="J165" s="21">
        <f t="shared" si="3"/>
        <v>2610993</v>
      </c>
      <c r="K165" s="19">
        <v>2610993</v>
      </c>
      <c r="L165" s="5" t="s">
        <v>493</v>
      </c>
      <c r="M165" s="29" t="s">
        <v>306</v>
      </c>
      <c r="N165" s="29" t="s">
        <v>494</v>
      </c>
      <c r="O165" s="42">
        <v>11989283.93</v>
      </c>
      <c r="P165" s="42">
        <f t="shared" si="4"/>
        <v>11.989283929999999</v>
      </c>
      <c r="Q165" s="30" t="s">
        <v>25</v>
      </c>
      <c r="R165" s="31">
        <v>16329876</v>
      </c>
      <c r="S165" s="32" t="s">
        <v>26</v>
      </c>
      <c r="T165" s="2" t="e">
        <v>#N/A</v>
      </c>
      <c r="U165" s="2" t="e">
        <f>+VLOOKUP(K165,#REF!,1,0)</f>
        <v>#REF!</v>
      </c>
    </row>
    <row r="166" spans="1:24" s="2" customFormat="1" ht="51" customHeight="1">
      <c r="A166" s="6">
        <v>163</v>
      </c>
      <c r="B166" s="19" t="s">
        <v>17</v>
      </c>
      <c r="C166" s="19" t="s">
        <v>18</v>
      </c>
      <c r="D166" s="19" t="s">
        <v>881</v>
      </c>
      <c r="E166" s="19" t="s">
        <v>34</v>
      </c>
      <c r="F166" s="29" t="s">
        <v>28</v>
      </c>
      <c r="G166" s="29" t="s">
        <v>495</v>
      </c>
      <c r="H166" s="29" t="s">
        <v>495</v>
      </c>
      <c r="I166" s="19" t="s">
        <v>273</v>
      </c>
      <c r="J166" s="21">
        <f t="shared" si="3"/>
        <v>2615519</v>
      </c>
      <c r="K166" s="19">
        <v>2615519</v>
      </c>
      <c r="L166" s="5" t="s">
        <v>496</v>
      </c>
      <c r="M166" s="29" t="s">
        <v>94</v>
      </c>
      <c r="N166" s="29" t="s">
        <v>275</v>
      </c>
      <c r="O166" s="42">
        <v>45200000</v>
      </c>
      <c r="P166" s="42">
        <f t="shared" si="4"/>
        <v>45.2</v>
      </c>
      <c r="Q166" s="30" t="s">
        <v>25</v>
      </c>
      <c r="R166" s="31" t="s">
        <v>40</v>
      </c>
      <c r="S166" s="32" t="s">
        <v>207</v>
      </c>
      <c r="T166" s="2">
        <v>2615519</v>
      </c>
      <c r="U166" s="2" t="e">
        <f>+VLOOKUP(K166,#REF!,1,0)</f>
        <v>#REF!</v>
      </c>
    </row>
    <row r="167" spans="1:24" s="2" customFormat="1" ht="51" customHeight="1">
      <c r="A167" s="6">
        <v>164</v>
      </c>
      <c r="B167" s="19" t="s">
        <v>17</v>
      </c>
      <c r="C167" s="19" t="s">
        <v>87</v>
      </c>
      <c r="D167" s="19" t="s">
        <v>660</v>
      </c>
      <c r="E167" s="19" t="s">
        <v>34</v>
      </c>
      <c r="F167" s="29" t="s">
        <v>28</v>
      </c>
      <c r="G167" s="29" t="s">
        <v>497</v>
      </c>
      <c r="H167" s="29" t="s">
        <v>498</v>
      </c>
      <c r="I167" s="19" t="s">
        <v>499</v>
      </c>
      <c r="J167" s="21">
        <f t="shared" si="3"/>
        <v>2615695</v>
      </c>
      <c r="K167" s="19">
        <v>2615695</v>
      </c>
      <c r="L167" s="5" t="s">
        <v>500</v>
      </c>
      <c r="M167" s="29" t="s">
        <v>24</v>
      </c>
      <c r="N167" s="29" t="s">
        <v>466</v>
      </c>
      <c r="O167" s="42">
        <v>97548997.439999998</v>
      </c>
      <c r="P167" s="42">
        <f t="shared" si="4"/>
        <v>97.548997439999994</v>
      </c>
      <c r="Q167" s="30" t="s">
        <v>25</v>
      </c>
      <c r="R167" s="31" t="s">
        <v>40</v>
      </c>
      <c r="S167" s="32" t="s">
        <v>202</v>
      </c>
      <c r="T167" s="2">
        <v>2615695</v>
      </c>
      <c r="U167" s="2" t="e">
        <f>+VLOOKUP(K167,#REF!,1,0)</f>
        <v>#REF!</v>
      </c>
    </row>
    <row r="168" spans="1:24" s="2" customFormat="1" ht="51" customHeight="1">
      <c r="A168" s="6">
        <v>165</v>
      </c>
      <c r="B168" s="19" t="s">
        <v>17</v>
      </c>
      <c r="C168" s="19" t="s">
        <v>87</v>
      </c>
      <c r="D168" s="19" t="s">
        <v>660</v>
      </c>
      <c r="E168" s="19" t="s">
        <v>34</v>
      </c>
      <c r="F168" s="29" t="s">
        <v>100</v>
      </c>
      <c r="G168" s="29" t="s">
        <v>501</v>
      </c>
      <c r="H168" s="29" t="s">
        <v>501</v>
      </c>
      <c r="I168" s="19" t="s">
        <v>499</v>
      </c>
      <c r="J168" s="21">
        <f t="shared" si="3"/>
        <v>2615715</v>
      </c>
      <c r="K168" s="19">
        <v>2615715</v>
      </c>
      <c r="L168" s="5" t="s">
        <v>502</v>
      </c>
      <c r="M168" s="29" t="s">
        <v>24</v>
      </c>
      <c r="N168" s="29" t="s">
        <v>503</v>
      </c>
      <c r="O168" s="42">
        <v>13413398.630000001</v>
      </c>
      <c r="P168" s="42">
        <f t="shared" si="4"/>
        <v>13.413398630000001</v>
      </c>
      <c r="Q168" s="30" t="s">
        <v>25</v>
      </c>
      <c r="R168" s="31" t="s">
        <v>40</v>
      </c>
      <c r="S168" s="32" t="s">
        <v>202</v>
      </c>
      <c r="T168" s="2">
        <v>2615715</v>
      </c>
      <c r="U168" s="2" t="e">
        <f>+VLOOKUP(K168,#REF!,1,0)</f>
        <v>#REF!</v>
      </c>
    </row>
    <row r="169" spans="1:24" s="2" customFormat="1" ht="51" customHeight="1">
      <c r="A169" s="6">
        <v>166</v>
      </c>
      <c r="B169" s="19" t="s">
        <v>86</v>
      </c>
      <c r="C169" s="19" t="s">
        <v>18</v>
      </c>
      <c r="D169" s="19" t="s">
        <v>264</v>
      </c>
      <c r="E169" s="19" t="s">
        <v>20</v>
      </c>
      <c r="F169" s="29" t="s">
        <v>144</v>
      </c>
      <c r="G169" s="29" t="s">
        <v>504</v>
      </c>
      <c r="H169" s="29" t="s">
        <v>505</v>
      </c>
      <c r="I169" s="19" t="s">
        <v>938</v>
      </c>
      <c r="J169" s="21">
        <f t="shared" si="3"/>
        <v>2615822</v>
      </c>
      <c r="K169" s="19">
        <v>2615822</v>
      </c>
      <c r="L169" s="5" t="s">
        <v>506</v>
      </c>
      <c r="M169" s="29" t="s">
        <v>340</v>
      </c>
      <c r="N169" s="29" t="s">
        <v>340</v>
      </c>
      <c r="O169" s="42">
        <v>7367142.5800000001</v>
      </c>
      <c r="P169" s="42">
        <f t="shared" si="4"/>
        <v>7.3671425800000003</v>
      </c>
      <c r="Q169" s="30" t="s">
        <v>95</v>
      </c>
      <c r="R169" s="31">
        <v>842165626</v>
      </c>
      <c r="S169" s="32" t="s">
        <v>41</v>
      </c>
      <c r="T169" s="2" t="e">
        <v>#N/A</v>
      </c>
      <c r="U169" s="2" t="e">
        <f>+VLOOKUP(K169,#REF!,1,0)</f>
        <v>#REF!</v>
      </c>
    </row>
    <row r="170" spans="1:24" s="2" customFormat="1" ht="51" customHeight="1">
      <c r="A170" s="6">
        <v>167</v>
      </c>
      <c r="B170" s="19" t="s">
        <v>17</v>
      </c>
      <c r="C170" s="19" t="s">
        <v>18</v>
      </c>
      <c r="D170" s="19" t="s">
        <v>881</v>
      </c>
      <c r="E170" s="19" t="s">
        <v>20</v>
      </c>
      <c r="F170" s="29" t="s">
        <v>135</v>
      </c>
      <c r="G170" s="29" t="s">
        <v>136</v>
      </c>
      <c r="H170" s="29" t="s">
        <v>481</v>
      </c>
      <c r="I170" s="19" t="s">
        <v>937</v>
      </c>
      <c r="J170" s="21">
        <f t="shared" si="3"/>
        <v>2617654</v>
      </c>
      <c r="K170" s="19">
        <v>2617654</v>
      </c>
      <c r="L170" s="5" t="s">
        <v>507</v>
      </c>
      <c r="M170" s="29" t="s">
        <v>83</v>
      </c>
      <c r="N170" s="29" t="s">
        <v>483</v>
      </c>
      <c r="O170" s="42">
        <v>22379395.609999999</v>
      </c>
      <c r="P170" s="42">
        <f t="shared" si="4"/>
        <v>22.37939561</v>
      </c>
      <c r="Q170" s="30" t="s">
        <v>25</v>
      </c>
      <c r="R170" s="31">
        <v>612803587</v>
      </c>
      <c r="S170" s="32" t="s">
        <v>508</v>
      </c>
      <c r="T170" s="2" t="e">
        <v>#N/A</v>
      </c>
      <c r="U170" s="2" t="e">
        <f>+VLOOKUP(K170,#REF!,1,0)</f>
        <v>#REF!</v>
      </c>
    </row>
    <row r="171" spans="1:24" s="2" customFormat="1" ht="51" customHeight="1">
      <c r="A171" s="6">
        <v>168</v>
      </c>
      <c r="B171" s="19" t="s">
        <v>17</v>
      </c>
      <c r="C171" s="19" t="s">
        <v>18</v>
      </c>
      <c r="D171" s="19" t="s">
        <v>143</v>
      </c>
      <c r="E171" s="19" t="s">
        <v>20</v>
      </c>
      <c r="F171" s="29" t="s">
        <v>135</v>
      </c>
      <c r="G171" s="29" t="s">
        <v>190</v>
      </c>
      <c r="H171" s="29" t="s">
        <v>509</v>
      </c>
      <c r="I171" s="19" t="s">
        <v>937</v>
      </c>
      <c r="J171" s="21">
        <f t="shared" si="3"/>
        <v>2618394</v>
      </c>
      <c r="K171" s="19">
        <v>2618394</v>
      </c>
      <c r="L171" s="5" t="s">
        <v>510</v>
      </c>
      <c r="M171" s="29" t="s">
        <v>83</v>
      </c>
      <c r="N171" s="29" t="s">
        <v>483</v>
      </c>
      <c r="O171" s="42">
        <v>19191985.48</v>
      </c>
      <c r="P171" s="42">
        <f t="shared" si="4"/>
        <v>19.19198548</v>
      </c>
      <c r="Q171" s="30" t="s">
        <v>25</v>
      </c>
      <c r="R171" s="31">
        <v>612803587</v>
      </c>
      <c r="S171" s="32" t="s">
        <v>193</v>
      </c>
      <c r="T171" s="2" t="e">
        <v>#N/A</v>
      </c>
      <c r="U171" s="2" t="e">
        <f>+VLOOKUP(K171,#REF!,1,0)</f>
        <v>#REF!</v>
      </c>
    </row>
    <row r="172" spans="1:24" s="2" customFormat="1" ht="51" customHeight="1">
      <c r="A172" s="6">
        <v>169</v>
      </c>
      <c r="B172" s="19" t="s">
        <v>17</v>
      </c>
      <c r="C172" s="19" t="s">
        <v>18</v>
      </c>
      <c r="D172" s="19" t="s">
        <v>264</v>
      </c>
      <c r="E172" s="19" t="s">
        <v>20</v>
      </c>
      <c r="F172" s="29" t="s">
        <v>203</v>
      </c>
      <c r="G172" s="29" t="s">
        <v>265</v>
      </c>
      <c r="H172" s="29" t="s">
        <v>266</v>
      </c>
      <c r="I172" s="19" t="s">
        <v>896</v>
      </c>
      <c r="J172" s="21">
        <f t="shared" si="3"/>
        <v>2619587</v>
      </c>
      <c r="K172" s="19">
        <v>2619587</v>
      </c>
      <c r="L172" s="5" t="s">
        <v>511</v>
      </c>
      <c r="M172" s="29" t="s">
        <v>148</v>
      </c>
      <c r="N172" s="29" t="s">
        <v>512</v>
      </c>
      <c r="O172" s="42">
        <v>45884042.869999997</v>
      </c>
      <c r="P172" s="42">
        <f t="shared" si="4"/>
        <v>45.884042869999995</v>
      </c>
      <c r="Q172" s="30" t="s">
        <v>25</v>
      </c>
      <c r="R172" s="31">
        <v>1392618858</v>
      </c>
      <c r="S172" s="32" t="s">
        <v>263</v>
      </c>
      <c r="T172" s="2" t="e">
        <v>#N/A</v>
      </c>
      <c r="U172" s="2" t="e">
        <f>+VLOOKUP(K172,#REF!,1,0)</f>
        <v>#REF!</v>
      </c>
    </row>
    <row r="173" spans="1:24" s="2" customFormat="1" ht="51" customHeight="1">
      <c r="A173" s="6">
        <v>170</v>
      </c>
      <c r="B173" s="19" t="s">
        <v>17</v>
      </c>
      <c r="C173" s="19" t="s">
        <v>18</v>
      </c>
      <c r="D173" s="19" t="s">
        <v>143</v>
      </c>
      <c r="E173" s="19" t="s">
        <v>20</v>
      </c>
      <c r="F173" s="29" t="s">
        <v>220</v>
      </c>
      <c r="G173" s="29" t="s">
        <v>453</v>
      </c>
      <c r="H173" s="29" t="s">
        <v>513</v>
      </c>
      <c r="I173" s="19" t="s">
        <v>916</v>
      </c>
      <c r="J173" s="21">
        <f t="shared" si="3"/>
        <v>2621998</v>
      </c>
      <c r="K173" s="19">
        <v>2621998</v>
      </c>
      <c r="L173" s="5" t="s">
        <v>514</v>
      </c>
      <c r="M173" s="29" t="s">
        <v>83</v>
      </c>
      <c r="N173" s="29" t="s">
        <v>515</v>
      </c>
      <c r="O173" s="42">
        <v>99459489.439999998</v>
      </c>
      <c r="P173" s="42">
        <f t="shared" si="4"/>
        <v>99.459489439999999</v>
      </c>
      <c r="Q173" s="30" t="s">
        <v>25</v>
      </c>
      <c r="R173" s="31">
        <v>598966083</v>
      </c>
      <c r="S173" s="32" t="s">
        <v>263</v>
      </c>
      <c r="T173" s="2" t="e">
        <v>#N/A</v>
      </c>
      <c r="U173" s="2" t="e">
        <f>+VLOOKUP(K173,#REF!,1,0)</f>
        <v>#REF!</v>
      </c>
    </row>
    <row r="174" spans="1:24" s="2" customFormat="1" ht="51" customHeight="1">
      <c r="A174" s="6">
        <v>171</v>
      </c>
      <c r="B174" s="19" t="s">
        <v>17</v>
      </c>
      <c r="C174" s="19" t="s">
        <v>18</v>
      </c>
      <c r="D174" s="19" t="s">
        <v>881</v>
      </c>
      <c r="E174" s="19" t="s">
        <v>20</v>
      </c>
      <c r="F174" s="29" t="s">
        <v>56</v>
      </c>
      <c r="G174" s="29" t="s">
        <v>56</v>
      </c>
      <c r="H174" s="29" t="s">
        <v>56</v>
      </c>
      <c r="I174" s="19" t="s">
        <v>950</v>
      </c>
      <c r="J174" s="21">
        <f t="shared" si="3"/>
        <v>2622562</v>
      </c>
      <c r="K174" s="19">
        <v>2622562</v>
      </c>
      <c r="L174" s="5" t="s">
        <v>517</v>
      </c>
      <c r="M174" s="29" t="s">
        <v>94</v>
      </c>
      <c r="N174" s="29" t="s">
        <v>401</v>
      </c>
      <c r="O174" s="42">
        <v>118828891.83</v>
      </c>
      <c r="P174" s="42">
        <f t="shared" si="4"/>
        <v>118.82889183</v>
      </c>
      <c r="Q174" s="30" t="s">
        <v>149</v>
      </c>
      <c r="R174" s="31">
        <v>328907817</v>
      </c>
      <c r="S174" s="32" t="s">
        <v>26</v>
      </c>
      <c r="T174" s="2" t="e">
        <v>#N/A</v>
      </c>
      <c r="U174" s="2" t="e">
        <f>+VLOOKUP(K174,#REF!,1,0)</f>
        <v>#REF!</v>
      </c>
    </row>
    <row r="175" spans="1:24" s="2" customFormat="1" ht="51" customHeight="1">
      <c r="A175" s="6">
        <v>172</v>
      </c>
      <c r="B175" s="37" t="s">
        <v>253</v>
      </c>
      <c r="C175" s="37" t="s">
        <v>87</v>
      </c>
      <c r="D175" s="37" t="s">
        <v>660</v>
      </c>
      <c r="E175" s="37" t="s">
        <v>20</v>
      </c>
      <c r="F175" s="54" t="s">
        <v>144</v>
      </c>
      <c r="G175" s="54" t="s">
        <v>144</v>
      </c>
      <c r="H175" s="54" t="s">
        <v>144</v>
      </c>
      <c r="I175" s="37" t="s">
        <v>938</v>
      </c>
      <c r="J175" s="23">
        <f t="shared" si="3"/>
        <v>2623368</v>
      </c>
      <c r="K175" s="37">
        <v>2623368</v>
      </c>
      <c r="L175" s="24" t="s">
        <v>518</v>
      </c>
      <c r="M175" s="54" t="s">
        <v>225</v>
      </c>
      <c r="N175" s="54" t="s">
        <v>519</v>
      </c>
      <c r="O175" s="43">
        <v>5388966</v>
      </c>
      <c r="P175" s="43">
        <f t="shared" si="4"/>
        <v>5.3889659999999999</v>
      </c>
      <c r="Q175" s="55" t="s">
        <v>95</v>
      </c>
      <c r="R175" s="41">
        <v>842165626</v>
      </c>
      <c r="S175" s="56" t="s">
        <v>41</v>
      </c>
      <c r="T175" s="2">
        <v>2623368</v>
      </c>
      <c r="U175" s="2" t="e">
        <f>+VLOOKUP(K175,#REF!,1,0)</f>
        <v>#REF!</v>
      </c>
      <c r="V175" s="2">
        <v>2623368</v>
      </c>
      <c r="W175" s="2" t="s">
        <v>1029</v>
      </c>
      <c r="X175" s="57" t="s">
        <v>1273</v>
      </c>
    </row>
    <row r="176" spans="1:24" s="2" customFormat="1" ht="51" customHeight="1">
      <c r="A176" s="6">
        <v>173</v>
      </c>
      <c r="B176" s="19" t="s">
        <v>17</v>
      </c>
      <c r="C176" s="19" t="s">
        <v>18</v>
      </c>
      <c r="D176" s="19" t="s">
        <v>881</v>
      </c>
      <c r="E176" s="19" t="s">
        <v>20</v>
      </c>
      <c r="F176" s="29" t="s">
        <v>150</v>
      </c>
      <c r="G176" s="29" t="s">
        <v>150</v>
      </c>
      <c r="H176" s="29" t="s">
        <v>520</v>
      </c>
      <c r="I176" s="19" t="s">
        <v>939</v>
      </c>
      <c r="J176" s="21">
        <f t="shared" si="3"/>
        <v>2625926</v>
      </c>
      <c r="K176" s="19">
        <v>2625926</v>
      </c>
      <c r="L176" s="5" t="s">
        <v>521</v>
      </c>
      <c r="M176" s="29" t="s">
        <v>83</v>
      </c>
      <c r="N176" s="29" t="s">
        <v>175</v>
      </c>
      <c r="O176" s="42">
        <v>41044375.670000002</v>
      </c>
      <c r="P176" s="42">
        <f t="shared" si="4"/>
        <v>41.044375670000001</v>
      </c>
      <c r="Q176" s="30" t="s">
        <v>25</v>
      </c>
      <c r="R176" s="31">
        <v>733732706</v>
      </c>
      <c r="S176" s="32" t="s">
        <v>522</v>
      </c>
      <c r="T176" s="2" t="e">
        <v>#N/A</v>
      </c>
      <c r="U176" s="2" t="e">
        <f>+VLOOKUP(K176,#REF!,1,0)</f>
        <v>#REF!</v>
      </c>
    </row>
    <row r="177" spans="1:21" s="2" customFormat="1" ht="51" customHeight="1">
      <c r="A177" s="6">
        <v>174</v>
      </c>
      <c r="B177" s="19" t="s">
        <v>17</v>
      </c>
      <c r="C177" s="19" t="s">
        <v>18</v>
      </c>
      <c r="D177" s="19" t="s">
        <v>881</v>
      </c>
      <c r="E177" s="19" t="s">
        <v>20</v>
      </c>
      <c r="F177" s="29" t="s">
        <v>135</v>
      </c>
      <c r="G177" s="29" t="s">
        <v>523</v>
      </c>
      <c r="H177" s="29" t="s">
        <v>523</v>
      </c>
      <c r="I177" s="19" t="s">
        <v>937</v>
      </c>
      <c r="J177" s="21">
        <f t="shared" si="3"/>
        <v>2626480</v>
      </c>
      <c r="K177" s="19">
        <v>2626480</v>
      </c>
      <c r="L177" s="5" t="s">
        <v>524</v>
      </c>
      <c r="M177" s="29" t="s">
        <v>83</v>
      </c>
      <c r="N177" s="29" t="s">
        <v>483</v>
      </c>
      <c r="O177" s="42">
        <v>10282796.49</v>
      </c>
      <c r="P177" s="42">
        <f t="shared" si="4"/>
        <v>10.282796490000001</v>
      </c>
      <c r="Q177" s="30" t="s">
        <v>25</v>
      </c>
      <c r="R177" s="31">
        <v>612803587</v>
      </c>
      <c r="S177" s="32" t="s">
        <v>484</v>
      </c>
      <c r="T177" s="2" t="e">
        <v>#N/A</v>
      </c>
      <c r="U177" s="2" t="e">
        <f>+VLOOKUP(K177,#REF!,1,0)</f>
        <v>#REF!</v>
      </c>
    </row>
    <row r="178" spans="1:21" s="2" customFormat="1" ht="51" customHeight="1">
      <c r="A178" s="6">
        <v>175</v>
      </c>
      <c r="B178" s="19" t="s">
        <v>17</v>
      </c>
      <c r="C178" s="19" t="s">
        <v>18</v>
      </c>
      <c r="D178" s="19" t="s">
        <v>881</v>
      </c>
      <c r="E178" s="19" t="s">
        <v>34</v>
      </c>
      <c r="F178" s="29" t="s">
        <v>76</v>
      </c>
      <c r="G178" s="29" t="s">
        <v>525</v>
      </c>
      <c r="H178" s="29" t="s">
        <v>525</v>
      </c>
      <c r="I178" s="19" t="s">
        <v>223</v>
      </c>
      <c r="J178" s="21">
        <f t="shared" si="3"/>
        <v>2626832</v>
      </c>
      <c r="K178" s="19">
        <v>2626832</v>
      </c>
      <c r="L178" s="5" t="s">
        <v>526</v>
      </c>
      <c r="M178" s="29" t="s">
        <v>225</v>
      </c>
      <c r="N178" s="29" t="s">
        <v>226</v>
      </c>
      <c r="O178" s="42">
        <v>12042018.92</v>
      </c>
      <c r="P178" s="42">
        <f t="shared" si="4"/>
        <v>12.04201892</v>
      </c>
      <c r="Q178" s="30" t="s">
        <v>25</v>
      </c>
      <c r="R178" s="31" t="s">
        <v>40</v>
      </c>
      <c r="S178" s="32" t="s">
        <v>41</v>
      </c>
      <c r="T178" s="2" t="e">
        <v>#N/A</v>
      </c>
      <c r="U178" s="2" t="e">
        <f>+VLOOKUP(K178,#REF!,1,0)</f>
        <v>#REF!</v>
      </c>
    </row>
    <row r="179" spans="1:21" s="2" customFormat="1" ht="51" customHeight="1">
      <c r="A179" s="6">
        <v>176</v>
      </c>
      <c r="B179" s="19" t="s">
        <v>17</v>
      </c>
      <c r="C179" s="19" t="s">
        <v>18</v>
      </c>
      <c r="D179" s="19" t="s">
        <v>881</v>
      </c>
      <c r="E179" s="19" t="s">
        <v>20</v>
      </c>
      <c r="F179" s="29" t="s">
        <v>336</v>
      </c>
      <c r="G179" s="29" t="s">
        <v>478</v>
      </c>
      <c r="H179" s="29" t="s">
        <v>478</v>
      </c>
      <c r="I179" s="19" t="s">
        <v>944</v>
      </c>
      <c r="J179" s="21">
        <f t="shared" ref="J179:J189" si="5">HYPERLINK("https://ofi5.mef.gob.pe/ssi/Ssi/Index?codigo="&amp;K179&amp;"&amp;tipo=2",K179)</f>
        <v>2626843</v>
      </c>
      <c r="K179" s="19">
        <v>2626843</v>
      </c>
      <c r="L179" s="5" t="s">
        <v>527</v>
      </c>
      <c r="M179" s="29" t="s">
        <v>340</v>
      </c>
      <c r="N179" s="29" t="s">
        <v>340</v>
      </c>
      <c r="O179" s="42">
        <v>2432077.61</v>
      </c>
      <c r="P179" s="42">
        <f t="shared" si="4"/>
        <v>2.4320776099999999</v>
      </c>
      <c r="Q179" s="30" t="s">
        <v>187</v>
      </c>
      <c r="R179" s="31">
        <v>749721925</v>
      </c>
      <c r="S179" s="32" t="s">
        <v>26</v>
      </c>
      <c r="T179" s="2" t="e">
        <v>#N/A</v>
      </c>
      <c r="U179" s="2" t="e">
        <f>+VLOOKUP(K179,#REF!,1,0)</f>
        <v>#REF!</v>
      </c>
    </row>
    <row r="180" spans="1:21" s="2" customFormat="1" ht="51" customHeight="1">
      <c r="A180" s="6">
        <v>177</v>
      </c>
      <c r="B180" s="19" t="s">
        <v>17</v>
      </c>
      <c r="C180" s="19" t="s">
        <v>18</v>
      </c>
      <c r="D180" s="19" t="s">
        <v>881</v>
      </c>
      <c r="E180" s="19" t="s">
        <v>20</v>
      </c>
      <c r="F180" s="29" t="s">
        <v>336</v>
      </c>
      <c r="G180" s="29" t="s">
        <v>478</v>
      </c>
      <c r="H180" s="29" t="s">
        <v>528</v>
      </c>
      <c r="I180" s="19" t="s">
        <v>944</v>
      </c>
      <c r="J180" s="21">
        <f t="shared" si="5"/>
        <v>2626846</v>
      </c>
      <c r="K180" s="19">
        <v>2626846</v>
      </c>
      <c r="L180" s="5" t="s">
        <v>529</v>
      </c>
      <c r="M180" s="29" t="s">
        <v>340</v>
      </c>
      <c r="N180" s="29" t="s">
        <v>340</v>
      </c>
      <c r="O180" s="42">
        <v>2455866.42</v>
      </c>
      <c r="P180" s="42">
        <f t="shared" si="4"/>
        <v>2.45586642</v>
      </c>
      <c r="Q180" s="30" t="s">
        <v>187</v>
      </c>
      <c r="R180" s="31">
        <v>749721925</v>
      </c>
      <c r="S180" s="32" t="s">
        <v>26</v>
      </c>
      <c r="T180" s="2" t="e">
        <v>#N/A</v>
      </c>
      <c r="U180" s="2" t="e">
        <f>+VLOOKUP(K180,#REF!,1,0)</f>
        <v>#REF!</v>
      </c>
    </row>
    <row r="181" spans="1:21" s="2" customFormat="1" ht="51" customHeight="1">
      <c r="A181" s="6">
        <v>178</v>
      </c>
      <c r="B181" s="19" t="s">
        <v>17</v>
      </c>
      <c r="C181" s="19" t="s">
        <v>18</v>
      </c>
      <c r="D181" s="19" t="s">
        <v>881</v>
      </c>
      <c r="E181" s="19" t="s">
        <v>34</v>
      </c>
      <c r="F181" s="29" t="s">
        <v>203</v>
      </c>
      <c r="G181" s="29" t="s">
        <v>203</v>
      </c>
      <c r="H181" s="29" t="s">
        <v>530</v>
      </c>
      <c r="I181" s="19" t="s">
        <v>223</v>
      </c>
      <c r="J181" s="21">
        <f t="shared" si="5"/>
        <v>2627238</v>
      </c>
      <c r="K181" s="19">
        <v>2627238</v>
      </c>
      <c r="L181" s="5" t="s">
        <v>531</v>
      </c>
      <c r="M181" s="29" t="s">
        <v>225</v>
      </c>
      <c r="N181" s="29" t="s">
        <v>226</v>
      </c>
      <c r="O181" s="42">
        <v>13105541.6</v>
      </c>
      <c r="P181" s="42">
        <f t="shared" si="4"/>
        <v>13.1055416</v>
      </c>
      <c r="Q181" s="30" t="s">
        <v>25</v>
      </c>
      <c r="R181" s="31" t="s">
        <v>40</v>
      </c>
      <c r="S181" s="32" t="s">
        <v>41</v>
      </c>
      <c r="T181" s="2" t="e">
        <v>#N/A</v>
      </c>
      <c r="U181" s="2" t="e">
        <f>+VLOOKUP(K181,#REF!,1,0)</f>
        <v>#REF!</v>
      </c>
    </row>
    <row r="182" spans="1:21" s="2" customFormat="1" ht="51" customHeight="1">
      <c r="A182" s="6">
        <v>179</v>
      </c>
      <c r="B182" s="19" t="s">
        <v>86</v>
      </c>
      <c r="C182" s="19" t="s">
        <v>87</v>
      </c>
      <c r="D182" s="19" t="s">
        <v>881</v>
      </c>
      <c r="E182" s="19" t="s">
        <v>20</v>
      </c>
      <c r="F182" s="29" t="s">
        <v>144</v>
      </c>
      <c r="G182" s="29" t="s">
        <v>532</v>
      </c>
      <c r="H182" s="29" t="s">
        <v>533</v>
      </c>
      <c r="I182" s="19" t="s">
        <v>938</v>
      </c>
      <c r="J182" s="21">
        <f t="shared" si="5"/>
        <v>2630276</v>
      </c>
      <c r="K182" s="19">
        <v>2630276</v>
      </c>
      <c r="L182" s="5" t="s">
        <v>534</v>
      </c>
      <c r="M182" s="29" t="s">
        <v>83</v>
      </c>
      <c r="N182" s="29" t="s">
        <v>535</v>
      </c>
      <c r="O182" s="42">
        <v>903518.1</v>
      </c>
      <c r="P182" s="42">
        <f t="shared" si="4"/>
        <v>0.90351809999999999</v>
      </c>
      <c r="Q182" s="30" t="s">
        <v>89</v>
      </c>
      <c r="R182" s="31">
        <v>842165626</v>
      </c>
      <c r="S182" s="32" t="s">
        <v>202</v>
      </c>
      <c r="T182" s="2" t="e">
        <v>#N/A</v>
      </c>
      <c r="U182" s="2" t="e">
        <f>+VLOOKUP(K182,#REF!,1,0)</f>
        <v>#REF!</v>
      </c>
    </row>
    <row r="183" spans="1:21" s="2" customFormat="1" ht="51" customHeight="1">
      <c r="A183" s="6">
        <v>180</v>
      </c>
      <c r="B183" s="19" t="s">
        <v>17</v>
      </c>
      <c r="C183" s="19" t="s">
        <v>18</v>
      </c>
      <c r="D183" s="19" t="s">
        <v>881</v>
      </c>
      <c r="E183" s="19" t="s">
        <v>20</v>
      </c>
      <c r="F183" s="29" t="s">
        <v>150</v>
      </c>
      <c r="G183" s="29" t="s">
        <v>390</v>
      </c>
      <c r="H183" s="29" t="s">
        <v>391</v>
      </c>
      <c r="I183" s="19" t="s">
        <v>939</v>
      </c>
      <c r="J183" s="21">
        <f t="shared" si="5"/>
        <v>2625513</v>
      </c>
      <c r="K183" s="19">
        <v>2625513</v>
      </c>
      <c r="L183" s="5" t="s">
        <v>536</v>
      </c>
      <c r="M183" s="29" t="s">
        <v>186</v>
      </c>
      <c r="N183" s="29" t="s">
        <v>537</v>
      </c>
      <c r="O183" s="42">
        <v>23744996.16</v>
      </c>
      <c r="P183" s="42">
        <f t="shared" si="4"/>
        <v>23.744996159999999</v>
      </c>
      <c r="Q183" s="30" t="s">
        <v>25</v>
      </c>
      <c r="R183" s="31">
        <v>733732706</v>
      </c>
      <c r="S183" s="32" t="s">
        <v>410</v>
      </c>
      <c r="T183" s="2" t="e">
        <v>#N/A</v>
      </c>
      <c r="U183" s="2" t="e">
        <f>+VLOOKUP(K183,#REF!,1,0)</f>
        <v>#REF!</v>
      </c>
    </row>
    <row r="184" spans="1:21" s="2" customFormat="1" ht="51" customHeight="1">
      <c r="A184" s="6">
        <v>181</v>
      </c>
      <c r="B184" s="19" t="s">
        <v>17</v>
      </c>
      <c r="C184" s="19" t="s">
        <v>18</v>
      </c>
      <c r="D184" s="19" t="s">
        <v>881</v>
      </c>
      <c r="E184" s="19" t="s">
        <v>20</v>
      </c>
      <c r="F184" s="29" t="s">
        <v>135</v>
      </c>
      <c r="G184" s="29" t="s">
        <v>136</v>
      </c>
      <c r="H184" s="29" t="s">
        <v>481</v>
      </c>
      <c r="I184" s="19" t="s">
        <v>937</v>
      </c>
      <c r="J184" s="21">
        <f t="shared" si="5"/>
        <v>2635570</v>
      </c>
      <c r="K184" s="19">
        <v>2635570</v>
      </c>
      <c r="L184" s="5" t="s">
        <v>538</v>
      </c>
      <c r="M184" s="29" t="s">
        <v>83</v>
      </c>
      <c r="N184" s="29" t="s">
        <v>483</v>
      </c>
      <c r="O184" s="42">
        <v>37084296.799999997</v>
      </c>
      <c r="P184" s="42">
        <f t="shared" si="4"/>
        <v>37.084296799999997</v>
      </c>
      <c r="Q184" s="30" t="s">
        <v>25</v>
      </c>
      <c r="R184" s="31">
        <v>612803587</v>
      </c>
      <c r="S184" s="32" t="s">
        <v>484</v>
      </c>
      <c r="T184" s="2" t="e">
        <v>#N/A</v>
      </c>
      <c r="U184" s="2" t="e">
        <f>+VLOOKUP(K184,#REF!,1,0)</f>
        <v>#REF!</v>
      </c>
    </row>
    <row r="185" spans="1:21" s="2" customFormat="1" ht="51" customHeight="1">
      <c r="A185" s="6">
        <v>182</v>
      </c>
      <c r="B185" s="19" t="s">
        <v>17</v>
      </c>
      <c r="C185" s="19" t="s">
        <v>18</v>
      </c>
      <c r="D185" s="19" t="s">
        <v>881</v>
      </c>
      <c r="E185" s="19" t="s">
        <v>20</v>
      </c>
      <c r="F185" s="29" t="s">
        <v>135</v>
      </c>
      <c r="G185" s="29" t="s">
        <v>523</v>
      </c>
      <c r="H185" s="29" t="s">
        <v>523</v>
      </c>
      <c r="I185" s="19" t="s">
        <v>937</v>
      </c>
      <c r="J185" s="21">
        <f t="shared" si="5"/>
        <v>2643607</v>
      </c>
      <c r="K185" s="19">
        <v>2643607</v>
      </c>
      <c r="L185" s="5" t="s">
        <v>539</v>
      </c>
      <c r="M185" s="29" t="s">
        <v>83</v>
      </c>
      <c r="N185" s="29" t="s">
        <v>483</v>
      </c>
      <c r="O185" s="42">
        <v>14554523.5</v>
      </c>
      <c r="P185" s="42">
        <f t="shared" si="4"/>
        <v>14.5545235</v>
      </c>
      <c r="Q185" s="30" t="s">
        <v>25</v>
      </c>
      <c r="R185" s="31">
        <v>612803587</v>
      </c>
      <c r="S185" s="32" t="s">
        <v>484</v>
      </c>
      <c r="T185" s="2" t="e">
        <v>#N/A</v>
      </c>
      <c r="U185" s="2" t="e">
        <f>+VLOOKUP(K185,#REF!,1,0)</f>
        <v>#REF!</v>
      </c>
    </row>
    <row r="186" spans="1:21" s="2" customFormat="1" ht="51" customHeight="1">
      <c r="A186" s="6">
        <v>183</v>
      </c>
      <c r="B186" s="19" t="s">
        <v>17</v>
      </c>
      <c r="C186" s="19" t="s">
        <v>18</v>
      </c>
      <c r="D186" s="19" t="s">
        <v>881</v>
      </c>
      <c r="E186" s="19" t="s">
        <v>34</v>
      </c>
      <c r="F186" s="29" t="s">
        <v>415</v>
      </c>
      <c r="G186" s="29" t="s">
        <v>415</v>
      </c>
      <c r="H186" s="29" t="s">
        <v>415</v>
      </c>
      <c r="I186" s="19" t="s">
        <v>92</v>
      </c>
      <c r="J186" s="21">
        <f t="shared" si="5"/>
        <v>2650682</v>
      </c>
      <c r="K186" s="19">
        <v>2650682</v>
      </c>
      <c r="L186" s="5" t="s">
        <v>542</v>
      </c>
      <c r="M186" s="29" t="s">
        <v>418</v>
      </c>
      <c r="N186" s="29" t="s">
        <v>418</v>
      </c>
      <c r="O186" s="42">
        <v>95427003.340000004</v>
      </c>
      <c r="P186" s="42">
        <f t="shared" si="4"/>
        <v>95.427003339999999</v>
      </c>
      <c r="Q186" s="30" t="s">
        <v>25</v>
      </c>
      <c r="R186" s="31" t="s">
        <v>40</v>
      </c>
      <c r="S186" s="32" t="s">
        <v>332</v>
      </c>
      <c r="T186" s="2" t="e">
        <v>#N/A</v>
      </c>
      <c r="U186" s="2" t="e">
        <f>+VLOOKUP(K186,#REF!,1,0)</f>
        <v>#REF!</v>
      </c>
    </row>
    <row r="187" spans="1:21" s="2" customFormat="1" ht="51" customHeight="1">
      <c r="A187" s="6">
        <v>184</v>
      </c>
      <c r="B187" s="19" t="s">
        <v>17</v>
      </c>
      <c r="C187" s="19" t="s">
        <v>18</v>
      </c>
      <c r="D187" s="19" t="s">
        <v>881</v>
      </c>
      <c r="E187" s="19" t="s">
        <v>20</v>
      </c>
      <c r="F187" s="29" t="s">
        <v>150</v>
      </c>
      <c r="G187" s="29" t="s">
        <v>462</v>
      </c>
      <c r="H187" s="29" t="s">
        <v>462</v>
      </c>
      <c r="I187" s="19" t="s">
        <v>939</v>
      </c>
      <c r="J187" s="21">
        <f t="shared" si="5"/>
        <v>2609646</v>
      </c>
      <c r="K187" s="19">
        <v>2609646</v>
      </c>
      <c r="L187" s="5" t="s">
        <v>543</v>
      </c>
      <c r="M187" s="29" t="s">
        <v>83</v>
      </c>
      <c r="N187" s="29" t="s">
        <v>175</v>
      </c>
      <c r="O187" s="42">
        <v>42733158.140000001</v>
      </c>
      <c r="P187" s="42">
        <f t="shared" si="4"/>
        <v>42.73315814</v>
      </c>
      <c r="Q187" s="30" t="s">
        <v>25</v>
      </c>
      <c r="R187" s="31">
        <v>733732706</v>
      </c>
      <c r="S187" s="32" t="s">
        <v>410</v>
      </c>
      <c r="T187" s="2" t="e">
        <v>#N/A</v>
      </c>
      <c r="U187" s="2" t="e">
        <f>+VLOOKUP(K187,#REF!,1,0)</f>
        <v>#REF!</v>
      </c>
    </row>
    <row r="188" spans="1:21" s="2" customFormat="1" ht="51" customHeight="1">
      <c r="A188" s="6">
        <v>185</v>
      </c>
      <c r="B188" s="19" t="s">
        <v>17</v>
      </c>
      <c r="C188" s="19" t="s">
        <v>18</v>
      </c>
      <c r="D188" s="19" t="s">
        <v>881</v>
      </c>
      <c r="E188" s="19" t="s">
        <v>20</v>
      </c>
      <c r="F188" s="29" t="s">
        <v>135</v>
      </c>
      <c r="G188" s="29" t="s">
        <v>136</v>
      </c>
      <c r="H188" s="29" t="s">
        <v>154</v>
      </c>
      <c r="I188" s="19" t="s">
        <v>937</v>
      </c>
      <c r="J188" s="21">
        <f t="shared" si="5"/>
        <v>2653327</v>
      </c>
      <c r="K188" s="19">
        <v>2653327</v>
      </c>
      <c r="L188" s="5" t="s">
        <v>544</v>
      </c>
      <c r="M188" s="29" t="s">
        <v>83</v>
      </c>
      <c r="N188" s="29" t="s">
        <v>483</v>
      </c>
      <c r="O188" s="42">
        <v>6022256.1500000004</v>
      </c>
      <c r="P188" s="42">
        <f t="shared" si="4"/>
        <v>6.0222561500000005</v>
      </c>
      <c r="Q188" s="30" t="s">
        <v>95</v>
      </c>
      <c r="R188" s="31">
        <v>612803587</v>
      </c>
      <c r="S188" s="32" t="s">
        <v>484</v>
      </c>
      <c r="T188" s="2" t="e">
        <v>#N/A</v>
      </c>
      <c r="U188" s="2" t="e">
        <f>+VLOOKUP(K188,#REF!,1,0)</f>
        <v>#REF!</v>
      </c>
    </row>
    <row r="189" spans="1:21" s="2" customFormat="1" ht="51" customHeight="1">
      <c r="A189" s="6">
        <v>186</v>
      </c>
      <c r="B189" s="19" t="s">
        <v>17</v>
      </c>
      <c r="C189" s="19" t="s">
        <v>18</v>
      </c>
      <c r="D189" s="19" t="s">
        <v>881</v>
      </c>
      <c r="E189" s="19" t="s">
        <v>20</v>
      </c>
      <c r="F189" s="29" t="s">
        <v>135</v>
      </c>
      <c r="G189" s="29" t="s">
        <v>136</v>
      </c>
      <c r="H189" s="29" t="s">
        <v>481</v>
      </c>
      <c r="I189" s="19" t="s">
        <v>937</v>
      </c>
      <c r="J189" s="21">
        <f t="shared" si="5"/>
        <v>2658329</v>
      </c>
      <c r="K189" s="19">
        <v>2658329</v>
      </c>
      <c r="L189" s="5" t="s">
        <v>545</v>
      </c>
      <c r="M189" s="29" t="s">
        <v>83</v>
      </c>
      <c r="N189" s="29" t="s">
        <v>483</v>
      </c>
      <c r="O189" s="42">
        <v>43268182.25</v>
      </c>
      <c r="P189" s="42">
        <f t="shared" si="4"/>
        <v>43.268182250000002</v>
      </c>
      <c r="Q189" s="30" t="s">
        <v>25</v>
      </c>
      <c r="R189" s="31">
        <v>612803587</v>
      </c>
      <c r="S189" s="32" t="s">
        <v>484</v>
      </c>
      <c r="T189" s="2" t="e">
        <v>#N/A</v>
      </c>
      <c r="U189" s="2" t="e">
        <f>+VLOOKUP(K189,#REF!,1,0)</f>
        <v>#REF!</v>
      </c>
    </row>
    <row r="190" spans="1:21" s="2" customFormat="1" ht="51" customHeight="1">
      <c r="A190" s="6">
        <v>187</v>
      </c>
      <c r="B190" s="19" t="s">
        <v>17</v>
      </c>
      <c r="C190" s="19" t="s">
        <v>18</v>
      </c>
      <c r="D190" s="19" t="s">
        <v>19</v>
      </c>
      <c r="E190" s="19" t="s">
        <v>20</v>
      </c>
      <c r="F190" s="29" t="s">
        <v>150</v>
      </c>
      <c r="G190" s="29" t="s">
        <v>150</v>
      </c>
      <c r="H190" s="29" t="s">
        <v>520</v>
      </c>
      <c r="I190" s="19" t="s">
        <v>939</v>
      </c>
      <c r="J190" s="21" t="s">
        <v>19</v>
      </c>
      <c r="K190" s="19" t="s">
        <v>19</v>
      </c>
      <c r="L190" s="5" t="s">
        <v>546</v>
      </c>
      <c r="M190" s="29" t="s">
        <v>83</v>
      </c>
      <c r="N190" s="29" t="s">
        <v>83</v>
      </c>
      <c r="O190" s="42">
        <v>24700000</v>
      </c>
      <c r="P190" s="42">
        <f t="shared" si="4"/>
        <v>24.7</v>
      </c>
      <c r="Q190" s="30" t="s">
        <v>25</v>
      </c>
      <c r="R190" s="31">
        <v>733732706</v>
      </c>
      <c r="S190" s="32" t="s">
        <v>26</v>
      </c>
      <c r="T190" s="2" t="s">
        <v>19</v>
      </c>
      <c r="U190" s="2" t="e">
        <f>+VLOOKUP(K190,#REF!,1,0)</f>
        <v>#REF!</v>
      </c>
    </row>
    <row r="191" spans="1:21" s="2" customFormat="1" ht="51" customHeight="1">
      <c r="A191" s="6">
        <v>188</v>
      </c>
      <c r="B191" s="19" t="s">
        <v>17</v>
      </c>
      <c r="C191" s="19" t="s">
        <v>18</v>
      </c>
      <c r="D191" s="19" t="s">
        <v>19</v>
      </c>
      <c r="E191" s="19" t="s">
        <v>34</v>
      </c>
      <c r="F191" s="29" t="s">
        <v>21</v>
      </c>
      <c r="G191" s="29" t="s">
        <v>44</v>
      </c>
      <c r="H191" s="29" t="s">
        <v>547</v>
      </c>
      <c r="I191" s="19" t="s">
        <v>46</v>
      </c>
      <c r="J191" s="21" t="s">
        <v>19</v>
      </c>
      <c r="K191" s="19" t="s">
        <v>19</v>
      </c>
      <c r="L191" s="5" t="s">
        <v>548</v>
      </c>
      <c r="M191" s="29" t="s">
        <v>48</v>
      </c>
      <c r="N191" s="29" t="s">
        <v>48</v>
      </c>
      <c r="O191" s="42">
        <v>35000000</v>
      </c>
      <c r="P191" s="42">
        <f t="shared" si="4"/>
        <v>35</v>
      </c>
      <c r="Q191" s="30" t="s">
        <v>25</v>
      </c>
      <c r="R191" s="31" t="s">
        <v>40</v>
      </c>
      <c r="S191" s="32" t="s">
        <v>72</v>
      </c>
      <c r="T191" s="2" t="s">
        <v>19</v>
      </c>
      <c r="U191" s="2" t="e">
        <f>+VLOOKUP(K191,#REF!,1,0)</f>
        <v>#REF!</v>
      </c>
    </row>
    <row r="192" spans="1:21" s="2" customFormat="1" ht="51" customHeight="1">
      <c r="A192" s="6">
        <v>189</v>
      </c>
      <c r="B192" s="19" t="s">
        <v>17</v>
      </c>
      <c r="C192" s="19" t="s">
        <v>18</v>
      </c>
      <c r="D192" s="19" t="s">
        <v>19</v>
      </c>
      <c r="E192" s="19" t="s">
        <v>34</v>
      </c>
      <c r="F192" s="29" t="s">
        <v>76</v>
      </c>
      <c r="G192" s="29" t="s">
        <v>76</v>
      </c>
      <c r="H192" s="29" t="s">
        <v>256</v>
      </c>
      <c r="I192" s="19" t="s">
        <v>273</v>
      </c>
      <c r="J192" s="21" t="s">
        <v>19</v>
      </c>
      <c r="K192" s="19" t="s">
        <v>19</v>
      </c>
      <c r="L192" s="5" t="s">
        <v>549</v>
      </c>
      <c r="M192" s="29" t="s">
        <v>550</v>
      </c>
      <c r="N192" s="29" t="s">
        <v>550</v>
      </c>
      <c r="O192" s="42">
        <v>60000000</v>
      </c>
      <c r="P192" s="42">
        <f t="shared" si="4"/>
        <v>60</v>
      </c>
      <c r="Q192" s="30" t="s">
        <v>25</v>
      </c>
      <c r="R192" s="31" t="s">
        <v>40</v>
      </c>
      <c r="S192" s="32" t="s">
        <v>41</v>
      </c>
      <c r="T192" s="2" t="s">
        <v>19</v>
      </c>
      <c r="U192" s="2" t="e">
        <f>+VLOOKUP(K192,#REF!,1,0)</f>
        <v>#REF!</v>
      </c>
    </row>
    <row r="193" spans="1:21" s="2" customFormat="1" ht="51" customHeight="1">
      <c r="A193" s="6">
        <v>190</v>
      </c>
      <c r="B193" s="19" t="s">
        <v>17</v>
      </c>
      <c r="C193" s="19" t="s">
        <v>18</v>
      </c>
      <c r="D193" s="19" t="s">
        <v>19</v>
      </c>
      <c r="E193" s="19" t="s">
        <v>34</v>
      </c>
      <c r="F193" s="29" t="s">
        <v>28</v>
      </c>
      <c r="G193" s="29" t="s">
        <v>551</v>
      </c>
      <c r="H193" s="29" t="s">
        <v>551</v>
      </c>
      <c r="I193" s="19" t="s">
        <v>273</v>
      </c>
      <c r="J193" s="21" t="s">
        <v>19</v>
      </c>
      <c r="K193" s="19" t="s">
        <v>19</v>
      </c>
      <c r="L193" s="5" t="s">
        <v>552</v>
      </c>
      <c r="M193" s="29" t="s">
        <v>550</v>
      </c>
      <c r="N193" s="29" t="s">
        <v>550</v>
      </c>
      <c r="O193" s="42">
        <v>5000000</v>
      </c>
      <c r="P193" s="42">
        <f t="shared" si="4"/>
        <v>5</v>
      </c>
      <c r="Q193" s="30" t="s">
        <v>95</v>
      </c>
      <c r="R193" s="31" t="s">
        <v>40</v>
      </c>
      <c r="S193" s="32" t="s">
        <v>553</v>
      </c>
      <c r="T193" s="2" t="s">
        <v>19</v>
      </c>
      <c r="U193" s="2" t="e">
        <f>+VLOOKUP(K193,#REF!,1,0)</f>
        <v>#REF!</v>
      </c>
    </row>
    <row r="194" spans="1:21" s="2" customFormat="1" ht="51" customHeight="1">
      <c r="A194" s="6">
        <v>191</v>
      </c>
      <c r="B194" s="19" t="s">
        <v>17</v>
      </c>
      <c r="C194" s="19" t="s">
        <v>18</v>
      </c>
      <c r="D194" s="19" t="s">
        <v>19</v>
      </c>
      <c r="E194" s="19" t="s">
        <v>34</v>
      </c>
      <c r="F194" s="29" t="s">
        <v>355</v>
      </c>
      <c r="G194" s="29" t="s">
        <v>554</v>
      </c>
      <c r="H194" s="29" t="s">
        <v>555</v>
      </c>
      <c r="I194" s="19" t="s">
        <v>273</v>
      </c>
      <c r="J194" s="21" t="s">
        <v>19</v>
      </c>
      <c r="K194" s="19" t="s">
        <v>19</v>
      </c>
      <c r="L194" s="5" t="s">
        <v>556</v>
      </c>
      <c r="M194" s="29" t="s">
        <v>550</v>
      </c>
      <c r="N194" s="29" t="s">
        <v>550</v>
      </c>
      <c r="O194" s="42">
        <v>3000000</v>
      </c>
      <c r="P194" s="42">
        <f t="shared" si="4"/>
        <v>3</v>
      </c>
      <c r="Q194" s="30" t="s">
        <v>187</v>
      </c>
      <c r="R194" s="31" t="s">
        <v>40</v>
      </c>
      <c r="S194" s="32" t="s">
        <v>553</v>
      </c>
      <c r="T194" s="2" t="s">
        <v>19</v>
      </c>
      <c r="U194" s="2" t="e">
        <f>+VLOOKUP(K194,#REF!,1,0)</f>
        <v>#REF!</v>
      </c>
    </row>
    <row r="195" spans="1:21" s="2" customFormat="1" ht="51" customHeight="1">
      <c r="A195" s="6">
        <v>192</v>
      </c>
      <c r="B195" s="19" t="s">
        <v>17</v>
      </c>
      <c r="C195" s="19" t="s">
        <v>18</v>
      </c>
      <c r="D195" s="19" t="s">
        <v>19</v>
      </c>
      <c r="E195" s="19" t="s">
        <v>20</v>
      </c>
      <c r="F195" s="29" t="s">
        <v>21</v>
      </c>
      <c r="G195" s="29" t="s">
        <v>21</v>
      </c>
      <c r="H195" s="29" t="s">
        <v>21</v>
      </c>
      <c r="I195" s="19" t="s">
        <v>899</v>
      </c>
      <c r="J195" s="21" t="s">
        <v>19</v>
      </c>
      <c r="K195" s="19" t="s">
        <v>19</v>
      </c>
      <c r="L195" s="5" t="s">
        <v>557</v>
      </c>
      <c r="M195" s="29" t="s">
        <v>24</v>
      </c>
      <c r="N195" s="29" t="s">
        <v>24</v>
      </c>
      <c r="O195" s="42">
        <v>3700000</v>
      </c>
      <c r="P195" s="42">
        <f t="shared" si="4"/>
        <v>3.7</v>
      </c>
      <c r="Q195" s="30" t="s">
        <v>95</v>
      </c>
      <c r="R195" s="31">
        <v>1003685498</v>
      </c>
      <c r="S195" s="32" t="s">
        <v>72</v>
      </c>
      <c r="T195" s="2" t="s">
        <v>19</v>
      </c>
      <c r="U195" s="2" t="e">
        <f>+VLOOKUP(K195,#REF!,1,0)</f>
        <v>#REF!</v>
      </c>
    </row>
    <row r="196" spans="1:21" s="2" customFormat="1" ht="51" customHeight="1">
      <c r="A196" s="6">
        <v>193</v>
      </c>
      <c r="B196" s="19" t="s">
        <v>17</v>
      </c>
      <c r="C196" s="19" t="s">
        <v>18</v>
      </c>
      <c r="D196" s="19" t="s">
        <v>19</v>
      </c>
      <c r="E196" s="19" t="s">
        <v>20</v>
      </c>
      <c r="F196" s="29" t="s">
        <v>203</v>
      </c>
      <c r="G196" s="29" t="s">
        <v>203</v>
      </c>
      <c r="H196" s="29" t="s">
        <v>558</v>
      </c>
      <c r="I196" s="19" t="s">
        <v>896</v>
      </c>
      <c r="J196" s="21" t="s">
        <v>19</v>
      </c>
      <c r="K196" s="19" t="s">
        <v>19</v>
      </c>
      <c r="L196" s="5" t="s">
        <v>559</v>
      </c>
      <c r="M196" s="29" t="s">
        <v>94</v>
      </c>
      <c r="N196" s="29" t="s">
        <v>94</v>
      </c>
      <c r="O196" s="42">
        <v>412231950</v>
      </c>
      <c r="P196" s="42">
        <f t="shared" ref="P196:P259" si="6">+O196/1000000</f>
        <v>412.23194999999998</v>
      </c>
      <c r="Q196" s="30" t="s">
        <v>149</v>
      </c>
      <c r="R196" s="31">
        <v>1392618858</v>
      </c>
      <c r="S196" s="32" t="s">
        <v>26</v>
      </c>
      <c r="T196" s="2" t="s">
        <v>19</v>
      </c>
      <c r="U196" s="2" t="e">
        <f>+VLOOKUP(K196,#REF!,1,0)</f>
        <v>#REF!</v>
      </c>
    </row>
    <row r="197" spans="1:21" s="2" customFormat="1" ht="51" customHeight="1">
      <c r="A197" s="6">
        <v>194</v>
      </c>
      <c r="B197" s="19" t="s">
        <v>17</v>
      </c>
      <c r="C197" s="19" t="s">
        <v>18</v>
      </c>
      <c r="D197" s="19" t="s">
        <v>19</v>
      </c>
      <c r="E197" s="19" t="s">
        <v>20</v>
      </c>
      <c r="F197" s="29" t="s">
        <v>203</v>
      </c>
      <c r="G197" s="29" t="s">
        <v>265</v>
      </c>
      <c r="H197" s="29" t="s">
        <v>560</v>
      </c>
      <c r="I197" s="19" t="s">
        <v>896</v>
      </c>
      <c r="J197" s="21" t="s">
        <v>19</v>
      </c>
      <c r="K197" s="19" t="s">
        <v>19</v>
      </c>
      <c r="L197" s="5" t="s">
        <v>561</v>
      </c>
      <c r="M197" s="29" t="s">
        <v>148</v>
      </c>
      <c r="N197" s="29" t="s">
        <v>148</v>
      </c>
      <c r="O197" s="42">
        <v>550000000</v>
      </c>
      <c r="P197" s="42">
        <f t="shared" si="6"/>
        <v>550</v>
      </c>
      <c r="Q197" s="30" t="s">
        <v>149</v>
      </c>
      <c r="R197" s="31">
        <v>1392618858</v>
      </c>
      <c r="S197" s="32" t="s">
        <v>26</v>
      </c>
      <c r="T197" s="2" t="s">
        <v>19</v>
      </c>
      <c r="U197" s="2" t="e">
        <f>+VLOOKUP(K197,#REF!,1,0)</f>
        <v>#REF!</v>
      </c>
    </row>
    <row r="198" spans="1:21" s="2" customFormat="1" ht="51" customHeight="1">
      <c r="A198" s="6">
        <v>195</v>
      </c>
      <c r="B198" s="19" t="s">
        <v>17</v>
      </c>
      <c r="C198" s="19" t="s">
        <v>18</v>
      </c>
      <c r="D198" s="19" t="s">
        <v>19</v>
      </c>
      <c r="E198" s="19" t="s">
        <v>20</v>
      </c>
      <c r="F198" s="29" t="s">
        <v>203</v>
      </c>
      <c r="G198" s="29" t="s">
        <v>265</v>
      </c>
      <c r="H198" s="29" t="s">
        <v>560</v>
      </c>
      <c r="I198" s="19" t="s">
        <v>896</v>
      </c>
      <c r="J198" s="21" t="s">
        <v>19</v>
      </c>
      <c r="K198" s="19" t="s">
        <v>19</v>
      </c>
      <c r="L198" s="5" t="s">
        <v>562</v>
      </c>
      <c r="M198" s="29" t="s">
        <v>148</v>
      </c>
      <c r="N198" s="29" t="s">
        <v>148</v>
      </c>
      <c r="O198" s="42">
        <v>30000000</v>
      </c>
      <c r="P198" s="42">
        <f t="shared" si="6"/>
        <v>30</v>
      </c>
      <c r="Q198" s="30" t="s">
        <v>25</v>
      </c>
      <c r="R198" s="31">
        <v>1392618858</v>
      </c>
      <c r="S198" s="32" t="s">
        <v>563</v>
      </c>
      <c r="T198" s="2" t="s">
        <v>19</v>
      </c>
      <c r="U198" s="2" t="e">
        <f>+VLOOKUP(K198,#REF!,1,0)</f>
        <v>#REF!</v>
      </c>
    </row>
    <row r="199" spans="1:21" s="2" customFormat="1" ht="51" customHeight="1">
      <c r="A199" s="6">
        <v>196</v>
      </c>
      <c r="B199" s="19" t="s">
        <v>17</v>
      </c>
      <c r="C199" s="19" t="s">
        <v>18</v>
      </c>
      <c r="D199" s="19" t="s">
        <v>19</v>
      </c>
      <c r="E199" s="19" t="s">
        <v>27</v>
      </c>
      <c r="F199" s="29" t="s">
        <v>28</v>
      </c>
      <c r="G199" s="29" t="s">
        <v>382</v>
      </c>
      <c r="H199" s="29" t="s">
        <v>382</v>
      </c>
      <c r="I199" s="19" t="s">
        <v>383</v>
      </c>
      <c r="J199" s="21" t="s">
        <v>19</v>
      </c>
      <c r="K199" s="19" t="s">
        <v>19</v>
      </c>
      <c r="L199" s="5" t="s">
        <v>564</v>
      </c>
      <c r="M199" s="29" t="s">
        <v>33</v>
      </c>
      <c r="N199" s="29" t="s">
        <v>33</v>
      </c>
      <c r="O199" s="42">
        <v>5000000</v>
      </c>
      <c r="P199" s="42">
        <f t="shared" si="6"/>
        <v>5</v>
      </c>
      <c r="Q199" s="30" t="s">
        <v>95</v>
      </c>
      <c r="R199" s="31">
        <v>49016203</v>
      </c>
      <c r="S199" s="32" t="s">
        <v>565</v>
      </c>
      <c r="T199" s="2" t="s">
        <v>19</v>
      </c>
      <c r="U199" s="2" t="e">
        <f>+VLOOKUP(K199,#REF!,1,0)</f>
        <v>#REF!</v>
      </c>
    </row>
    <row r="200" spans="1:21" s="2" customFormat="1" ht="51" customHeight="1">
      <c r="A200" s="6">
        <v>197</v>
      </c>
      <c r="B200" s="19" t="s">
        <v>17</v>
      </c>
      <c r="C200" s="19" t="s">
        <v>18</v>
      </c>
      <c r="D200" s="19" t="s">
        <v>19</v>
      </c>
      <c r="E200" s="19" t="s">
        <v>156</v>
      </c>
      <c r="F200" s="29" t="s">
        <v>28</v>
      </c>
      <c r="G200" s="29" t="s">
        <v>475</v>
      </c>
      <c r="H200" s="29" t="s">
        <v>568</v>
      </c>
      <c r="I200" s="19" t="s">
        <v>569</v>
      </c>
      <c r="J200" s="21" t="s">
        <v>19</v>
      </c>
      <c r="K200" s="19" t="s">
        <v>19</v>
      </c>
      <c r="L200" s="5" t="s">
        <v>570</v>
      </c>
      <c r="M200" s="29" t="s">
        <v>94</v>
      </c>
      <c r="N200" s="29" t="s">
        <v>94</v>
      </c>
      <c r="O200" s="42">
        <v>10000000</v>
      </c>
      <c r="P200" s="42">
        <f t="shared" si="6"/>
        <v>10</v>
      </c>
      <c r="Q200" s="30" t="s">
        <v>25</v>
      </c>
      <c r="R200" s="31">
        <v>475489985</v>
      </c>
      <c r="S200" s="32" t="s">
        <v>26</v>
      </c>
      <c r="T200" s="2" t="s">
        <v>19</v>
      </c>
      <c r="U200" s="2" t="e">
        <f>+VLOOKUP(K200,#REF!,1,0)</f>
        <v>#REF!</v>
      </c>
    </row>
    <row r="201" spans="1:21" s="2" customFormat="1" ht="51" customHeight="1">
      <c r="A201" s="6">
        <v>198</v>
      </c>
      <c r="B201" s="19" t="s">
        <v>17</v>
      </c>
      <c r="C201" s="19" t="s">
        <v>18</v>
      </c>
      <c r="D201" s="19" t="s">
        <v>19</v>
      </c>
      <c r="E201" s="19" t="s">
        <v>156</v>
      </c>
      <c r="F201" s="29" t="s">
        <v>28</v>
      </c>
      <c r="G201" s="29" t="s">
        <v>475</v>
      </c>
      <c r="H201" s="29" t="s">
        <v>568</v>
      </c>
      <c r="I201" s="19" t="s">
        <v>569</v>
      </c>
      <c r="J201" s="21" t="s">
        <v>19</v>
      </c>
      <c r="K201" s="19" t="s">
        <v>19</v>
      </c>
      <c r="L201" s="5" t="s">
        <v>951</v>
      </c>
      <c r="M201" s="29" t="s">
        <v>39</v>
      </c>
      <c r="N201" s="29" t="s">
        <v>39</v>
      </c>
      <c r="O201" s="42">
        <v>27000000</v>
      </c>
      <c r="P201" s="42">
        <f t="shared" si="6"/>
        <v>27</v>
      </c>
      <c r="Q201" s="30" t="s">
        <v>25</v>
      </c>
      <c r="R201" s="31">
        <v>475489985</v>
      </c>
      <c r="S201" s="32" t="s">
        <v>26</v>
      </c>
      <c r="T201" s="2" t="s">
        <v>19</v>
      </c>
      <c r="U201" s="2" t="e">
        <f>+VLOOKUP(K201,#REF!,1,0)</f>
        <v>#REF!</v>
      </c>
    </row>
    <row r="202" spans="1:21" s="2" customFormat="1" ht="51" customHeight="1">
      <c r="A202" s="6">
        <v>199</v>
      </c>
      <c r="B202" s="19" t="s">
        <v>17</v>
      </c>
      <c r="C202" s="19" t="s">
        <v>18</v>
      </c>
      <c r="D202" s="19" t="s">
        <v>19</v>
      </c>
      <c r="E202" s="19" t="s">
        <v>156</v>
      </c>
      <c r="F202" s="29" t="s">
        <v>28</v>
      </c>
      <c r="G202" s="29" t="s">
        <v>475</v>
      </c>
      <c r="H202" s="29" t="s">
        <v>568</v>
      </c>
      <c r="I202" s="19" t="s">
        <v>569</v>
      </c>
      <c r="J202" s="21" t="s">
        <v>19</v>
      </c>
      <c r="K202" s="19" t="s">
        <v>19</v>
      </c>
      <c r="L202" s="5" t="s">
        <v>572</v>
      </c>
      <c r="M202" s="29" t="s">
        <v>359</v>
      </c>
      <c r="N202" s="29" t="s">
        <v>359</v>
      </c>
      <c r="O202" s="42">
        <v>11766800</v>
      </c>
      <c r="P202" s="42">
        <f t="shared" si="6"/>
        <v>11.7668</v>
      </c>
      <c r="Q202" s="30" t="s">
        <v>25</v>
      </c>
      <c r="R202" s="31">
        <v>475489985</v>
      </c>
      <c r="S202" s="32" t="s">
        <v>26</v>
      </c>
      <c r="T202" s="2" t="s">
        <v>19</v>
      </c>
      <c r="U202" s="2" t="e">
        <f>+VLOOKUP(K202,#REF!,1,0)</f>
        <v>#REF!</v>
      </c>
    </row>
    <row r="203" spans="1:21" s="2" customFormat="1" ht="51" customHeight="1">
      <c r="A203" s="6">
        <v>200</v>
      </c>
      <c r="B203" s="19" t="s">
        <v>17</v>
      </c>
      <c r="C203" s="19" t="s">
        <v>18</v>
      </c>
      <c r="D203" s="19" t="s">
        <v>19</v>
      </c>
      <c r="E203" s="19" t="s">
        <v>156</v>
      </c>
      <c r="F203" s="29" t="s">
        <v>28</v>
      </c>
      <c r="G203" s="29" t="s">
        <v>475</v>
      </c>
      <c r="H203" s="29" t="s">
        <v>568</v>
      </c>
      <c r="I203" s="19" t="s">
        <v>569</v>
      </c>
      <c r="J203" s="21" t="s">
        <v>19</v>
      </c>
      <c r="K203" s="19" t="s">
        <v>19</v>
      </c>
      <c r="L203" s="5" t="s">
        <v>573</v>
      </c>
      <c r="M203" s="29" t="s">
        <v>24</v>
      </c>
      <c r="N203" s="29" t="s">
        <v>24</v>
      </c>
      <c r="O203" s="42">
        <v>6000000</v>
      </c>
      <c r="P203" s="42">
        <f t="shared" si="6"/>
        <v>6</v>
      </c>
      <c r="Q203" s="30" t="s">
        <v>95</v>
      </c>
      <c r="R203" s="31">
        <v>475489985</v>
      </c>
      <c r="S203" s="32" t="s">
        <v>26</v>
      </c>
      <c r="T203" s="2" t="s">
        <v>19</v>
      </c>
      <c r="U203" s="2" t="e">
        <f>+VLOOKUP(K203,#REF!,1,0)</f>
        <v>#REF!</v>
      </c>
    </row>
    <row r="204" spans="1:21" s="2" customFormat="1" ht="51" customHeight="1">
      <c r="A204" s="6">
        <v>201</v>
      </c>
      <c r="B204" s="19" t="s">
        <v>17</v>
      </c>
      <c r="C204" s="19" t="s">
        <v>18</v>
      </c>
      <c r="D204" s="19" t="s">
        <v>19</v>
      </c>
      <c r="E204" s="19" t="s">
        <v>156</v>
      </c>
      <c r="F204" s="29" t="s">
        <v>28</v>
      </c>
      <c r="G204" s="29" t="s">
        <v>475</v>
      </c>
      <c r="H204" s="29" t="s">
        <v>568</v>
      </c>
      <c r="I204" s="19" t="s">
        <v>569</v>
      </c>
      <c r="J204" s="21" t="s">
        <v>19</v>
      </c>
      <c r="K204" s="19" t="s">
        <v>19</v>
      </c>
      <c r="L204" s="5" t="s">
        <v>574</v>
      </c>
      <c r="M204" s="29" t="s">
        <v>83</v>
      </c>
      <c r="N204" s="29" t="s">
        <v>83</v>
      </c>
      <c r="O204" s="42">
        <v>15000000</v>
      </c>
      <c r="P204" s="42">
        <f t="shared" si="6"/>
        <v>15</v>
      </c>
      <c r="Q204" s="30" t="s">
        <v>25</v>
      </c>
      <c r="R204" s="31">
        <v>475489985</v>
      </c>
      <c r="S204" s="32" t="s">
        <v>563</v>
      </c>
      <c r="T204" s="2" t="s">
        <v>19</v>
      </c>
      <c r="U204" s="2" t="e">
        <f>+VLOOKUP(K204,#REF!,1,0)</f>
        <v>#REF!</v>
      </c>
    </row>
    <row r="205" spans="1:21" s="2" customFormat="1" ht="51" customHeight="1">
      <c r="A205" s="6">
        <v>202</v>
      </c>
      <c r="B205" s="19" t="s">
        <v>17</v>
      </c>
      <c r="C205" s="19" t="s">
        <v>18</v>
      </c>
      <c r="D205" s="19" t="s">
        <v>19</v>
      </c>
      <c r="E205" s="19" t="s">
        <v>27</v>
      </c>
      <c r="F205" s="29" t="s">
        <v>28</v>
      </c>
      <c r="G205" s="29" t="s">
        <v>29</v>
      </c>
      <c r="H205" s="29" t="s">
        <v>30</v>
      </c>
      <c r="I205" s="19" t="s">
        <v>31</v>
      </c>
      <c r="J205" s="21" t="s">
        <v>19</v>
      </c>
      <c r="K205" s="19" t="s">
        <v>19</v>
      </c>
      <c r="L205" s="5" t="s">
        <v>952</v>
      </c>
      <c r="M205" s="29" t="s">
        <v>39</v>
      </c>
      <c r="N205" s="29" t="s">
        <v>39</v>
      </c>
      <c r="O205" s="42">
        <v>6112943.8300000001</v>
      </c>
      <c r="P205" s="42">
        <f t="shared" si="6"/>
        <v>6.1129438299999999</v>
      </c>
      <c r="Q205" s="30" t="s">
        <v>95</v>
      </c>
      <c r="R205" s="31">
        <v>23841029</v>
      </c>
      <c r="S205" s="32" t="s">
        <v>26</v>
      </c>
      <c r="T205" s="2" t="s">
        <v>19</v>
      </c>
      <c r="U205" s="2" t="e">
        <f>+VLOOKUP(K205,#REF!,1,0)</f>
        <v>#REF!</v>
      </c>
    </row>
    <row r="206" spans="1:21" s="2" customFormat="1" ht="51" customHeight="1">
      <c r="A206" s="6">
        <v>203</v>
      </c>
      <c r="B206" s="19" t="s">
        <v>17</v>
      </c>
      <c r="C206" s="19" t="s">
        <v>18</v>
      </c>
      <c r="D206" s="19" t="s">
        <v>19</v>
      </c>
      <c r="E206" s="19" t="s">
        <v>20</v>
      </c>
      <c r="F206" s="29" t="s">
        <v>203</v>
      </c>
      <c r="G206" s="29" t="s">
        <v>265</v>
      </c>
      <c r="H206" s="29" t="s">
        <v>576</v>
      </c>
      <c r="I206" s="19" t="s">
        <v>896</v>
      </c>
      <c r="J206" s="21" t="s">
        <v>19</v>
      </c>
      <c r="K206" s="19" t="s">
        <v>19</v>
      </c>
      <c r="L206" s="5" t="s">
        <v>577</v>
      </c>
      <c r="M206" s="29" t="s">
        <v>148</v>
      </c>
      <c r="N206" s="29" t="s">
        <v>148</v>
      </c>
      <c r="O206" s="42">
        <v>80000000</v>
      </c>
      <c r="P206" s="42">
        <f t="shared" si="6"/>
        <v>80</v>
      </c>
      <c r="Q206" s="30" t="s">
        <v>25</v>
      </c>
      <c r="R206" s="31">
        <v>1392618858</v>
      </c>
      <c r="S206" s="32" t="s">
        <v>578</v>
      </c>
      <c r="T206" s="2" t="s">
        <v>19</v>
      </c>
      <c r="U206" s="2" t="e">
        <f>+VLOOKUP(K206,#REF!,1,0)</f>
        <v>#REF!</v>
      </c>
    </row>
    <row r="207" spans="1:21" s="2" customFormat="1" ht="51" customHeight="1">
      <c r="A207" s="6">
        <v>204</v>
      </c>
      <c r="B207" s="19" t="s">
        <v>17</v>
      </c>
      <c r="C207" s="19" t="s">
        <v>18</v>
      </c>
      <c r="D207" s="19" t="s">
        <v>19</v>
      </c>
      <c r="E207" s="19" t="s">
        <v>156</v>
      </c>
      <c r="F207" s="29" t="s">
        <v>28</v>
      </c>
      <c r="G207" s="29" t="s">
        <v>495</v>
      </c>
      <c r="H207" s="29" t="s">
        <v>579</v>
      </c>
      <c r="I207" s="19" t="s">
        <v>580</v>
      </c>
      <c r="J207" s="21" t="s">
        <v>19</v>
      </c>
      <c r="K207" s="19" t="s">
        <v>19</v>
      </c>
      <c r="L207" s="5" t="s">
        <v>581</v>
      </c>
      <c r="M207" s="29" t="s">
        <v>94</v>
      </c>
      <c r="N207" s="29" t="s">
        <v>94</v>
      </c>
      <c r="O207" s="42">
        <v>58000000</v>
      </c>
      <c r="P207" s="42">
        <f t="shared" si="6"/>
        <v>58</v>
      </c>
      <c r="Q207" s="30" t="s">
        <v>25</v>
      </c>
      <c r="R207" s="31">
        <v>62700171</v>
      </c>
      <c r="S207" s="32" t="s">
        <v>578</v>
      </c>
      <c r="T207" s="2" t="s">
        <v>19</v>
      </c>
      <c r="U207" s="2" t="e">
        <f>+VLOOKUP(K207,#REF!,1,0)</f>
        <v>#REF!</v>
      </c>
    </row>
    <row r="208" spans="1:21" s="2" customFormat="1" ht="51" customHeight="1">
      <c r="A208" s="6">
        <v>205</v>
      </c>
      <c r="B208" s="19" t="s">
        <v>17</v>
      </c>
      <c r="C208" s="19" t="s">
        <v>18</v>
      </c>
      <c r="D208" s="19" t="s">
        <v>19</v>
      </c>
      <c r="E208" s="19" t="s">
        <v>156</v>
      </c>
      <c r="F208" s="29" t="s">
        <v>28</v>
      </c>
      <c r="G208" s="29" t="s">
        <v>475</v>
      </c>
      <c r="H208" s="29" t="s">
        <v>568</v>
      </c>
      <c r="I208" s="19" t="s">
        <v>569</v>
      </c>
      <c r="J208" s="21" t="s">
        <v>19</v>
      </c>
      <c r="K208" s="19" t="s">
        <v>19</v>
      </c>
      <c r="L208" s="5" t="s">
        <v>582</v>
      </c>
      <c r="M208" s="29" t="s">
        <v>359</v>
      </c>
      <c r="N208" s="29" t="s">
        <v>359</v>
      </c>
      <c r="O208" s="42">
        <v>8319000</v>
      </c>
      <c r="P208" s="42">
        <f t="shared" si="6"/>
        <v>8.3190000000000008</v>
      </c>
      <c r="Q208" s="30" t="s">
        <v>95</v>
      </c>
      <c r="R208" s="31">
        <v>475489985</v>
      </c>
      <c r="S208" s="32" t="s">
        <v>578</v>
      </c>
      <c r="T208" s="2" t="s">
        <v>19</v>
      </c>
      <c r="U208" s="2" t="e">
        <f>+VLOOKUP(K208,#REF!,1,0)</f>
        <v>#REF!</v>
      </c>
    </row>
    <row r="209" spans="1:21" s="2" customFormat="1" ht="51" customHeight="1">
      <c r="A209" s="6">
        <v>206</v>
      </c>
      <c r="B209" s="19" t="s">
        <v>17</v>
      </c>
      <c r="C209" s="19" t="s">
        <v>18</v>
      </c>
      <c r="D209" s="19" t="s">
        <v>19</v>
      </c>
      <c r="E209" s="19" t="s">
        <v>156</v>
      </c>
      <c r="F209" s="29" t="s">
        <v>28</v>
      </c>
      <c r="G209" s="29" t="s">
        <v>475</v>
      </c>
      <c r="H209" s="29" t="s">
        <v>568</v>
      </c>
      <c r="I209" s="19" t="s">
        <v>569</v>
      </c>
      <c r="J209" s="21" t="s">
        <v>19</v>
      </c>
      <c r="K209" s="19" t="s">
        <v>19</v>
      </c>
      <c r="L209" s="5" t="s">
        <v>583</v>
      </c>
      <c r="M209" s="29" t="s">
        <v>148</v>
      </c>
      <c r="N209" s="29" t="s">
        <v>148</v>
      </c>
      <c r="O209" s="42">
        <v>95000000</v>
      </c>
      <c r="P209" s="42">
        <f t="shared" si="6"/>
        <v>95</v>
      </c>
      <c r="Q209" s="30" t="s">
        <v>25</v>
      </c>
      <c r="R209" s="31">
        <v>475489985</v>
      </c>
      <c r="S209" s="32" t="s">
        <v>578</v>
      </c>
      <c r="T209" s="2" t="s">
        <v>19</v>
      </c>
      <c r="U209" s="2" t="e">
        <f>+VLOOKUP(K209,#REF!,1,0)</f>
        <v>#REF!</v>
      </c>
    </row>
    <row r="210" spans="1:21" s="2" customFormat="1" ht="51" customHeight="1">
      <c r="A210" s="6">
        <v>207</v>
      </c>
      <c r="B210" s="19" t="s">
        <v>17</v>
      </c>
      <c r="C210" s="19" t="s">
        <v>18</v>
      </c>
      <c r="D210" s="19" t="s">
        <v>19</v>
      </c>
      <c r="E210" s="19" t="s">
        <v>156</v>
      </c>
      <c r="F210" s="29" t="s">
        <v>28</v>
      </c>
      <c r="G210" s="29" t="s">
        <v>475</v>
      </c>
      <c r="H210" s="29" t="s">
        <v>568</v>
      </c>
      <c r="I210" s="19" t="s">
        <v>569</v>
      </c>
      <c r="J210" s="21" t="s">
        <v>19</v>
      </c>
      <c r="K210" s="19" t="s">
        <v>19</v>
      </c>
      <c r="L210" s="5" t="s">
        <v>584</v>
      </c>
      <c r="M210" s="29" t="s">
        <v>359</v>
      </c>
      <c r="N210" s="29" t="s">
        <v>359</v>
      </c>
      <c r="O210" s="42">
        <v>3698000</v>
      </c>
      <c r="P210" s="42">
        <f t="shared" si="6"/>
        <v>3.698</v>
      </c>
      <c r="Q210" s="30" t="s">
        <v>95</v>
      </c>
      <c r="R210" s="31">
        <v>475489985</v>
      </c>
      <c r="S210" s="32" t="s">
        <v>578</v>
      </c>
      <c r="T210" s="2" t="s">
        <v>19</v>
      </c>
      <c r="U210" s="2" t="e">
        <f>+VLOOKUP(K210,#REF!,1,0)</f>
        <v>#REF!</v>
      </c>
    </row>
    <row r="211" spans="1:21" s="2" customFormat="1" ht="51" customHeight="1">
      <c r="A211" s="6">
        <v>208</v>
      </c>
      <c r="B211" s="19" t="s">
        <v>17</v>
      </c>
      <c r="C211" s="19" t="s">
        <v>18</v>
      </c>
      <c r="D211" s="19" t="s">
        <v>19</v>
      </c>
      <c r="E211" s="19" t="s">
        <v>156</v>
      </c>
      <c r="F211" s="29" t="s">
        <v>28</v>
      </c>
      <c r="G211" s="29" t="s">
        <v>475</v>
      </c>
      <c r="H211" s="29" t="s">
        <v>568</v>
      </c>
      <c r="I211" s="19" t="s">
        <v>569</v>
      </c>
      <c r="J211" s="21" t="s">
        <v>19</v>
      </c>
      <c r="K211" s="19" t="s">
        <v>19</v>
      </c>
      <c r="L211" s="5" t="s">
        <v>585</v>
      </c>
      <c r="M211" s="29" t="s">
        <v>225</v>
      </c>
      <c r="N211" s="29" t="s">
        <v>225</v>
      </c>
      <c r="O211" s="42">
        <v>5518880</v>
      </c>
      <c r="P211" s="42">
        <f t="shared" si="6"/>
        <v>5.5188800000000002</v>
      </c>
      <c r="Q211" s="30" t="s">
        <v>95</v>
      </c>
      <c r="R211" s="31">
        <v>475489985</v>
      </c>
      <c r="S211" s="32" t="s">
        <v>578</v>
      </c>
      <c r="T211" s="2" t="s">
        <v>19</v>
      </c>
      <c r="U211" s="2" t="e">
        <f>+VLOOKUP(K211,#REF!,1,0)</f>
        <v>#REF!</v>
      </c>
    </row>
    <row r="212" spans="1:21" s="2" customFormat="1" ht="51" customHeight="1">
      <c r="A212" s="6">
        <v>209</v>
      </c>
      <c r="B212" s="19" t="s">
        <v>17</v>
      </c>
      <c r="C212" s="19" t="s">
        <v>18</v>
      </c>
      <c r="D212" s="19" t="s">
        <v>19</v>
      </c>
      <c r="E212" s="19" t="s">
        <v>20</v>
      </c>
      <c r="F212" s="29" t="s">
        <v>150</v>
      </c>
      <c r="G212" s="29" t="s">
        <v>390</v>
      </c>
      <c r="H212" s="29" t="s">
        <v>391</v>
      </c>
      <c r="I212" s="19" t="s">
        <v>939</v>
      </c>
      <c r="J212" s="21" t="s">
        <v>19</v>
      </c>
      <c r="K212" s="19" t="s">
        <v>19</v>
      </c>
      <c r="L212" s="5" t="s">
        <v>586</v>
      </c>
      <c r="M212" s="29" t="s">
        <v>225</v>
      </c>
      <c r="N212" s="29" t="s">
        <v>225</v>
      </c>
      <c r="O212" s="42">
        <v>30000000</v>
      </c>
      <c r="P212" s="42">
        <f t="shared" si="6"/>
        <v>30</v>
      </c>
      <c r="Q212" s="30" t="s">
        <v>25</v>
      </c>
      <c r="R212" s="31">
        <v>733732706</v>
      </c>
      <c r="S212" s="32" t="s">
        <v>335</v>
      </c>
      <c r="T212" s="2" t="s">
        <v>19</v>
      </c>
      <c r="U212" s="2" t="e">
        <f>+VLOOKUP(K212,#REF!,1,0)</f>
        <v>#REF!</v>
      </c>
    </row>
    <row r="213" spans="1:21" s="2" customFormat="1" ht="51" customHeight="1">
      <c r="A213" s="6">
        <v>210</v>
      </c>
      <c r="B213" s="19" t="s">
        <v>17</v>
      </c>
      <c r="C213" s="19" t="s">
        <v>18</v>
      </c>
      <c r="D213" s="19" t="s">
        <v>19</v>
      </c>
      <c r="E213" s="19" t="s">
        <v>20</v>
      </c>
      <c r="F213" s="29" t="s">
        <v>150</v>
      </c>
      <c r="G213" s="29" t="s">
        <v>324</v>
      </c>
      <c r="H213" s="29" t="s">
        <v>324</v>
      </c>
      <c r="I213" s="19" t="s">
        <v>939</v>
      </c>
      <c r="J213" s="21" t="s">
        <v>19</v>
      </c>
      <c r="K213" s="19" t="s">
        <v>19</v>
      </c>
      <c r="L213" s="5" t="s">
        <v>589</v>
      </c>
      <c r="M213" s="29" t="s">
        <v>590</v>
      </c>
      <c r="N213" s="29" t="s">
        <v>590</v>
      </c>
      <c r="O213" s="42">
        <v>1530000</v>
      </c>
      <c r="P213" s="42">
        <f t="shared" si="6"/>
        <v>1.53</v>
      </c>
      <c r="Q213" s="30" t="s">
        <v>187</v>
      </c>
      <c r="R213" s="31">
        <v>733732706</v>
      </c>
      <c r="S213" s="32" t="s">
        <v>26</v>
      </c>
      <c r="T213" s="2" t="s">
        <v>19</v>
      </c>
      <c r="U213" s="2" t="e">
        <f>+VLOOKUP(K213,#REF!,1,0)</f>
        <v>#REF!</v>
      </c>
    </row>
    <row r="214" spans="1:21" s="2" customFormat="1" ht="51" customHeight="1">
      <c r="A214" s="6">
        <v>211</v>
      </c>
      <c r="B214" s="19" t="s">
        <v>17</v>
      </c>
      <c r="C214" s="19" t="s">
        <v>87</v>
      </c>
      <c r="D214" s="19" t="s">
        <v>19</v>
      </c>
      <c r="E214" s="19" t="s">
        <v>20</v>
      </c>
      <c r="F214" s="29" t="s">
        <v>144</v>
      </c>
      <c r="G214" s="29" t="s">
        <v>144</v>
      </c>
      <c r="H214" s="29" t="s">
        <v>144</v>
      </c>
      <c r="I214" s="19" t="s">
        <v>938</v>
      </c>
      <c r="J214" s="21" t="s">
        <v>19</v>
      </c>
      <c r="K214" s="19" t="s">
        <v>19</v>
      </c>
      <c r="L214" s="5" t="s">
        <v>591</v>
      </c>
      <c r="M214" s="29" t="s">
        <v>24</v>
      </c>
      <c r="N214" s="29" t="s">
        <v>24</v>
      </c>
      <c r="O214" s="42">
        <v>13257350</v>
      </c>
      <c r="P214" s="42">
        <f t="shared" si="6"/>
        <v>13.257350000000001</v>
      </c>
      <c r="Q214" s="30" t="s">
        <v>25</v>
      </c>
      <c r="R214" s="31">
        <v>842165626</v>
      </c>
      <c r="S214" s="32" t="s">
        <v>592</v>
      </c>
      <c r="T214" s="2" t="s">
        <v>19</v>
      </c>
      <c r="U214" s="2" t="e">
        <f>+VLOOKUP(K214,#REF!,1,0)</f>
        <v>#REF!</v>
      </c>
    </row>
    <row r="215" spans="1:21" s="2" customFormat="1" ht="51" customHeight="1">
      <c r="A215" s="6">
        <v>212</v>
      </c>
      <c r="B215" s="19" t="s">
        <v>86</v>
      </c>
      <c r="C215" s="19" t="s">
        <v>18</v>
      </c>
      <c r="D215" s="19" t="s">
        <v>881</v>
      </c>
      <c r="E215" s="19" t="s">
        <v>34</v>
      </c>
      <c r="F215" s="29" t="s">
        <v>336</v>
      </c>
      <c r="G215" s="29" t="s">
        <v>478</v>
      </c>
      <c r="H215" s="29" t="s">
        <v>593</v>
      </c>
      <c r="I215" s="19" t="s">
        <v>273</v>
      </c>
      <c r="J215" s="21">
        <f t="shared" ref="J215:J245" si="7">HYPERLINK("https://ofi5.mef.gob.pe/ssi/Ssi/Index?codigo="&amp;K215&amp;"&amp;tipo=2",K215)</f>
        <v>2456277</v>
      </c>
      <c r="K215" s="19">
        <v>2456277</v>
      </c>
      <c r="L215" s="5" t="s">
        <v>594</v>
      </c>
      <c r="M215" s="29" t="s">
        <v>550</v>
      </c>
      <c r="N215" s="29" t="s">
        <v>595</v>
      </c>
      <c r="O215" s="42">
        <v>26800000</v>
      </c>
      <c r="P215" s="42">
        <f t="shared" si="6"/>
        <v>26.8</v>
      </c>
      <c r="Q215" s="30" t="s">
        <v>25</v>
      </c>
      <c r="R215" s="31" t="s">
        <v>40</v>
      </c>
      <c r="S215" s="32" t="s">
        <v>592</v>
      </c>
      <c r="T215" s="2">
        <v>2456277</v>
      </c>
      <c r="U215" s="2" t="e">
        <f>+VLOOKUP(K215,#REF!,1,0)</f>
        <v>#REF!</v>
      </c>
    </row>
    <row r="216" spans="1:21" s="2" customFormat="1" ht="51" customHeight="1">
      <c r="A216" s="6">
        <v>213</v>
      </c>
      <c r="B216" s="19" t="s">
        <v>272</v>
      </c>
      <c r="C216" s="19" t="s">
        <v>18</v>
      </c>
      <c r="D216" s="19" t="s">
        <v>143</v>
      </c>
      <c r="E216" s="19" t="s">
        <v>34</v>
      </c>
      <c r="F216" s="29" t="s">
        <v>35</v>
      </c>
      <c r="G216" s="29" t="s">
        <v>35</v>
      </c>
      <c r="H216" s="29" t="s">
        <v>49</v>
      </c>
      <c r="I216" s="19" t="s">
        <v>92</v>
      </c>
      <c r="J216" s="21">
        <f t="shared" si="7"/>
        <v>2183937</v>
      </c>
      <c r="K216" s="19">
        <v>2183937</v>
      </c>
      <c r="L216" s="5" t="s">
        <v>596</v>
      </c>
      <c r="M216" s="29" t="s">
        <v>83</v>
      </c>
      <c r="N216" s="29" t="s">
        <v>83</v>
      </c>
      <c r="O216" s="42">
        <v>175281260.31999999</v>
      </c>
      <c r="P216" s="42">
        <f t="shared" si="6"/>
        <v>175.28126032</v>
      </c>
      <c r="Q216" s="30" t="s">
        <v>149</v>
      </c>
      <c r="R216" s="31" t="s">
        <v>40</v>
      </c>
      <c r="S216" s="32" t="s">
        <v>592</v>
      </c>
      <c r="T216" s="2">
        <v>2183937</v>
      </c>
      <c r="U216" s="2" t="e">
        <f>+VLOOKUP(K216,#REF!,1,0)</f>
        <v>#REF!</v>
      </c>
    </row>
    <row r="217" spans="1:21" s="2" customFormat="1" ht="51" customHeight="1">
      <c r="A217" s="6">
        <v>214</v>
      </c>
      <c r="B217" s="19" t="s">
        <v>272</v>
      </c>
      <c r="C217" s="19" t="s">
        <v>18</v>
      </c>
      <c r="D217" s="19" t="s">
        <v>143</v>
      </c>
      <c r="E217" s="19" t="s">
        <v>20</v>
      </c>
      <c r="F217" s="29" t="s">
        <v>21</v>
      </c>
      <c r="G217" s="29" t="s">
        <v>379</v>
      </c>
      <c r="H217" s="29" t="s">
        <v>597</v>
      </c>
      <c r="I217" s="19" t="s">
        <v>899</v>
      </c>
      <c r="J217" s="21">
        <f t="shared" si="7"/>
        <v>2512108</v>
      </c>
      <c r="K217" s="19">
        <v>2512108</v>
      </c>
      <c r="L217" s="5" t="s">
        <v>953</v>
      </c>
      <c r="M217" s="29" t="s">
        <v>83</v>
      </c>
      <c r="N217" s="29" t="s">
        <v>175</v>
      </c>
      <c r="O217" s="42">
        <v>100572282.98</v>
      </c>
      <c r="P217" s="42">
        <f t="shared" si="6"/>
        <v>100.57228298</v>
      </c>
      <c r="Q217" s="30" t="s">
        <v>149</v>
      </c>
      <c r="R217" s="31">
        <v>1003685498</v>
      </c>
      <c r="S217" s="32" t="s">
        <v>592</v>
      </c>
      <c r="T217" s="2">
        <v>2512108</v>
      </c>
      <c r="U217" s="2" t="e">
        <f>+VLOOKUP(K217,#REF!,1,0)</f>
        <v>#REF!</v>
      </c>
    </row>
    <row r="218" spans="1:21" s="2" customFormat="1" ht="51" customHeight="1">
      <c r="A218" s="6">
        <v>215</v>
      </c>
      <c r="B218" s="19" t="s">
        <v>272</v>
      </c>
      <c r="C218" s="19" t="s">
        <v>18</v>
      </c>
      <c r="D218" s="19" t="s">
        <v>881</v>
      </c>
      <c r="E218" s="19" t="s">
        <v>20</v>
      </c>
      <c r="F218" s="29" t="s">
        <v>203</v>
      </c>
      <c r="G218" s="29" t="s">
        <v>599</v>
      </c>
      <c r="H218" s="29" t="s">
        <v>600</v>
      </c>
      <c r="I218" s="19" t="s">
        <v>896</v>
      </c>
      <c r="J218" s="21">
        <f t="shared" si="7"/>
        <v>2242568</v>
      </c>
      <c r="K218" s="19">
        <v>2242568</v>
      </c>
      <c r="L218" s="5" t="s">
        <v>601</v>
      </c>
      <c r="M218" s="29" t="s">
        <v>83</v>
      </c>
      <c r="N218" s="29" t="s">
        <v>175</v>
      </c>
      <c r="O218" s="42">
        <v>14097395.15</v>
      </c>
      <c r="P218" s="42">
        <f t="shared" si="6"/>
        <v>14.097395150000001</v>
      </c>
      <c r="Q218" s="30" t="s">
        <v>25</v>
      </c>
      <c r="R218" s="31">
        <v>1392618858</v>
      </c>
      <c r="S218" s="32" t="s">
        <v>592</v>
      </c>
      <c r="T218" s="2" t="e">
        <v>#N/A</v>
      </c>
      <c r="U218" s="2" t="e">
        <f>+VLOOKUP(K218,#REF!,1,0)</f>
        <v>#REF!</v>
      </c>
    </row>
    <row r="219" spans="1:21" s="2" customFormat="1" ht="51" customHeight="1">
      <c r="A219" s="6">
        <v>216</v>
      </c>
      <c r="B219" s="19" t="s">
        <v>86</v>
      </c>
      <c r="C219" s="19" t="s">
        <v>18</v>
      </c>
      <c r="D219" s="19" t="s">
        <v>143</v>
      </c>
      <c r="E219" s="19" t="s">
        <v>20</v>
      </c>
      <c r="F219" s="29" t="s">
        <v>203</v>
      </c>
      <c r="G219" s="29" t="s">
        <v>464</v>
      </c>
      <c r="H219" s="29" t="s">
        <v>602</v>
      </c>
      <c r="I219" s="19" t="s">
        <v>896</v>
      </c>
      <c r="J219" s="21">
        <f t="shared" si="7"/>
        <v>2304801</v>
      </c>
      <c r="K219" s="19">
        <v>2304801</v>
      </c>
      <c r="L219" s="5" t="s">
        <v>603</v>
      </c>
      <c r="M219" s="29" t="s">
        <v>39</v>
      </c>
      <c r="N219" s="29" t="s">
        <v>39</v>
      </c>
      <c r="O219" s="42">
        <v>14824160.5</v>
      </c>
      <c r="P219" s="42">
        <f t="shared" si="6"/>
        <v>14.8241605</v>
      </c>
      <c r="Q219" s="30" t="s">
        <v>25</v>
      </c>
      <c r="R219" s="31">
        <v>1392618858</v>
      </c>
      <c r="S219" s="32" t="s">
        <v>592</v>
      </c>
      <c r="T219" s="2" t="e">
        <v>#N/A</v>
      </c>
      <c r="U219" s="2" t="e">
        <f>+VLOOKUP(K219,#REF!,1,0)</f>
        <v>#REF!</v>
      </c>
    </row>
    <row r="220" spans="1:21" s="2" customFormat="1" ht="51" customHeight="1">
      <c r="A220" s="6">
        <v>217</v>
      </c>
      <c r="B220" s="19" t="s">
        <v>86</v>
      </c>
      <c r="C220" s="19" t="s">
        <v>18</v>
      </c>
      <c r="D220" s="19" t="s">
        <v>881</v>
      </c>
      <c r="E220" s="19" t="s">
        <v>20</v>
      </c>
      <c r="F220" s="29" t="s">
        <v>415</v>
      </c>
      <c r="G220" s="29" t="s">
        <v>415</v>
      </c>
      <c r="H220" s="29" t="s">
        <v>604</v>
      </c>
      <c r="I220" s="19" t="s">
        <v>954</v>
      </c>
      <c r="J220" s="21">
        <f t="shared" si="7"/>
        <v>2548790</v>
      </c>
      <c r="K220" s="19">
        <v>2548790</v>
      </c>
      <c r="L220" s="5" t="s">
        <v>955</v>
      </c>
      <c r="M220" s="29" t="s">
        <v>83</v>
      </c>
      <c r="N220" s="29" t="s">
        <v>316</v>
      </c>
      <c r="O220" s="42">
        <v>9079000.1400000006</v>
      </c>
      <c r="P220" s="42">
        <f t="shared" si="6"/>
        <v>9.0790001399999998</v>
      </c>
      <c r="Q220" s="30" t="s">
        <v>95</v>
      </c>
      <c r="R220" s="31">
        <v>737376608</v>
      </c>
      <c r="S220" s="32" t="s">
        <v>592</v>
      </c>
      <c r="T220" s="2" t="e">
        <v>#N/A</v>
      </c>
      <c r="U220" s="2" t="e">
        <f>+VLOOKUP(K220,#REF!,1,0)</f>
        <v>#REF!</v>
      </c>
    </row>
    <row r="221" spans="1:21" s="2" customFormat="1" ht="51" customHeight="1">
      <c r="A221" s="6">
        <v>218</v>
      </c>
      <c r="B221" s="19" t="s">
        <v>86</v>
      </c>
      <c r="C221" s="19" t="s">
        <v>18</v>
      </c>
      <c r="D221" s="19" t="s">
        <v>881</v>
      </c>
      <c r="E221" s="19" t="s">
        <v>20</v>
      </c>
      <c r="F221" s="29" t="s">
        <v>415</v>
      </c>
      <c r="G221" s="29" t="s">
        <v>415</v>
      </c>
      <c r="H221" s="29" t="s">
        <v>415</v>
      </c>
      <c r="I221" s="19" t="s">
        <v>954</v>
      </c>
      <c r="J221" s="21">
        <f t="shared" si="7"/>
        <v>2548770</v>
      </c>
      <c r="K221" s="19">
        <v>2548770</v>
      </c>
      <c r="L221" s="5" t="s">
        <v>956</v>
      </c>
      <c r="M221" s="29" t="s">
        <v>83</v>
      </c>
      <c r="N221" s="29" t="s">
        <v>316</v>
      </c>
      <c r="O221" s="42">
        <v>4225714.41</v>
      </c>
      <c r="P221" s="42">
        <f t="shared" si="6"/>
        <v>4.2257144100000001</v>
      </c>
      <c r="Q221" s="30" t="s">
        <v>95</v>
      </c>
      <c r="R221" s="31">
        <v>737376608</v>
      </c>
      <c r="S221" s="32" t="s">
        <v>410</v>
      </c>
      <c r="T221" s="2" t="e">
        <v>#N/A</v>
      </c>
      <c r="U221" s="2" t="e">
        <f>+VLOOKUP(K221,#REF!,1,0)</f>
        <v>#REF!</v>
      </c>
    </row>
    <row r="222" spans="1:21" s="2" customFormat="1" ht="51" customHeight="1">
      <c r="A222" s="6">
        <v>219</v>
      </c>
      <c r="B222" s="19" t="s">
        <v>86</v>
      </c>
      <c r="C222" s="19" t="s">
        <v>18</v>
      </c>
      <c r="D222" s="19" t="s">
        <v>881</v>
      </c>
      <c r="E222" s="19" t="s">
        <v>20</v>
      </c>
      <c r="F222" s="29" t="s">
        <v>415</v>
      </c>
      <c r="G222" s="29" t="s">
        <v>415</v>
      </c>
      <c r="H222" s="29" t="s">
        <v>604</v>
      </c>
      <c r="I222" s="19" t="s">
        <v>954</v>
      </c>
      <c r="J222" s="21">
        <f t="shared" si="7"/>
        <v>2549020</v>
      </c>
      <c r="K222" s="19">
        <v>2549020</v>
      </c>
      <c r="L222" s="5" t="s">
        <v>612</v>
      </c>
      <c r="M222" s="29" t="s">
        <v>83</v>
      </c>
      <c r="N222" s="29" t="s">
        <v>316</v>
      </c>
      <c r="O222" s="42">
        <v>3864923.93</v>
      </c>
      <c r="P222" s="42">
        <f t="shared" si="6"/>
        <v>3.8649239300000002</v>
      </c>
      <c r="Q222" s="30" t="s">
        <v>95</v>
      </c>
      <c r="R222" s="31">
        <v>737376608</v>
      </c>
      <c r="S222" s="32" t="s">
        <v>41</v>
      </c>
      <c r="T222" s="2" t="e">
        <v>#N/A</v>
      </c>
      <c r="U222" s="2" t="e">
        <f>+VLOOKUP(K222,#REF!,1,0)</f>
        <v>#REF!</v>
      </c>
    </row>
    <row r="223" spans="1:21" s="2" customFormat="1" ht="51" customHeight="1">
      <c r="A223" s="6">
        <v>220</v>
      </c>
      <c r="B223" s="19" t="s">
        <v>86</v>
      </c>
      <c r="C223" s="19" t="s">
        <v>18</v>
      </c>
      <c r="D223" s="19" t="s">
        <v>881</v>
      </c>
      <c r="E223" s="19" t="s">
        <v>20</v>
      </c>
      <c r="F223" s="29" t="s">
        <v>415</v>
      </c>
      <c r="G223" s="29" t="s">
        <v>415</v>
      </c>
      <c r="H223" s="29" t="s">
        <v>415</v>
      </c>
      <c r="I223" s="19" t="s">
        <v>954</v>
      </c>
      <c r="J223" s="21">
        <f t="shared" si="7"/>
        <v>2548774</v>
      </c>
      <c r="K223" s="19">
        <v>2548774</v>
      </c>
      <c r="L223" s="5" t="s">
        <v>613</v>
      </c>
      <c r="M223" s="29" t="s">
        <v>83</v>
      </c>
      <c r="N223" s="29" t="s">
        <v>316</v>
      </c>
      <c r="O223" s="42">
        <v>3797264.32</v>
      </c>
      <c r="P223" s="42">
        <f t="shared" si="6"/>
        <v>3.79726432</v>
      </c>
      <c r="Q223" s="30" t="s">
        <v>95</v>
      </c>
      <c r="R223" s="31">
        <v>737376608</v>
      </c>
      <c r="S223" s="32" t="s">
        <v>41</v>
      </c>
      <c r="T223" s="2" t="e">
        <v>#N/A</v>
      </c>
      <c r="U223" s="2" t="e">
        <f>+VLOOKUP(K223,#REF!,1,0)</f>
        <v>#REF!</v>
      </c>
    </row>
    <row r="224" spans="1:21" s="2" customFormat="1" ht="51" customHeight="1">
      <c r="A224" s="6">
        <v>221</v>
      </c>
      <c r="B224" s="19" t="s">
        <v>86</v>
      </c>
      <c r="C224" s="19" t="s">
        <v>18</v>
      </c>
      <c r="D224" s="19" t="s">
        <v>881</v>
      </c>
      <c r="E224" s="19" t="s">
        <v>79</v>
      </c>
      <c r="F224" s="29" t="s">
        <v>80</v>
      </c>
      <c r="G224" s="29" t="s">
        <v>80</v>
      </c>
      <c r="H224" s="29" t="s">
        <v>80</v>
      </c>
      <c r="I224" s="19" t="s">
        <v>81</v>
      </c>
      <c r="J224" s="21">
        <f t="shared" si="7"/>
        <v>2308543</v>
      </c>
      <c r="K224" s="19">
        <v>2308543</v>
      </c>
      <c r="L224" s="5" t="s">
        <v>615</v>
      </c>
      <c r="M224" s="29" t="s">
        <v>83</v>
      </c>
      <c r="N224" s="29" t="s">
        <v>83</v>
      </c>
      <c r="O224" s="42">
        <v>9021237</v>
      </c>
      <c r="P224" s="42">
        <f t="shared" si="6"/>
        <v>9.0212369999999993</v>
      </c>
      <c r="Q224" s="30" t="s">
        <v>95</v>
      </c>
      <c r="R224" s="31">
        <v>82962167</v>
      </c>
      <c r="S224" s="32" t="s">
        <v>26</v>
      </c>
      <c r="T224" s="2" t="e">
        <v>#N/A</v>
      </c>
      <c r="U224" s="2" t="e">
        <f>+VLOOKUP(K224,#REF!,1,0)</f>
        <v>#REF!</v>
      </c>
    </row>
    <row r="225" spans="1:21" s="2" customFormat="1" ht="51" customHeight="1">
      <c r="A225" s="6">
        <v>222</v>
      </c>
      <c r="B225" s="19" t="s">
        <v>86</v>
      </c>
      <c r="C225" s="19" t="s">
        <v>18</v>
      </c>
      <c r="D225" s="19" t="s">
        <v>881</v>
      </c>
      <c r="E225" s="19" t="s">
        <v>79</v>
      </c>
      <c r="F225" s="29" t="s">
        <v>80</v>
      </c>
      <c r="G225" s="29" t="s">
        <v>80</v>
      </c>
      <c r="H225" s="29" t="s">
        <v>80</v>
      </c>
      <c r="I225" s="19" t="s">
        <v>81</v>
      </c>
      <c r="J225" s="21">
        <f t="shared" si="7"/>
        <v>2565439</v>
      </c>
      <c r="K225" s="19">
        <v>2565439</v>
      </c>
      <c r="L225" s="5" t="s">
        <v>616</v>
      </c>
      <c r="M225" s="29" t="s">
        <v>83</v>
      </c>
      <c r="N225" s="29" t="s">
        <v>83</v>
      </c>
      <c r="O225" s="42">
        <v>5670249</v>
      </c>
      <c r="P225" s="42">
        <f t="shared" si="6"/>
        <v>5.6702490000000001</v>
      </c>
      <c r="Q225" s="30" t="s">
        <v>95</v>
      </c>
      <c r="R225" s="31">
        <v>82962167</v>
      </c>
      <c r="S225" s="32" t="s">
        <v>263</v>
      </c>
      <c r="T225" s="2" t="e">
        <v>#N/A</v>
      </c>
      <c r="U225" s="2" t="e">
        <f>+VLOOKUP(K225,#REF!,1,0)</f>
        <v>#REF!</v>
      </c>
    </row>
    <row r="226" spans="1:21" s="2" customFormat="1" ht="51" customHeight="1">
      <c r="A226" s="6">
        <v>223</v>
      </c>
      <c r="B226" s="19" t="s">
        <v>86</v>
      </c>
      <c r="C226" s="19" t="s">
        <v>18</v>
      </c>
      <c r="D226" s="19" t="s">
        <v>264</v>
      </c>
      <c r="E226" s="19" t="s">
        <v>156</v>
      </c>
      <c r="F226" s="29" t="s">
        <v>28</v>
      </c>
      <c r="G226" s="29" t="s">
        <v>475</v>
      </c>
      <c r="H226" s="29" t="s">
        <v>617</v>
      </c>
      <c r="I226" s="19" t="s">
        <v>618</v>
      </c>
      <c r="J226" s="21">
        <f t="shared" si="7"/>
        <v>2498235</v>
      </c>
      <c r="K226" s="19">
        <v>2498235</v>
      </c>
      <c r="L226" s="5" t="s">
        <v>619</v>
      </c>
      <c r="M226" s="29" t="s">
        <v>148</v>
      </c>
      <c r="N226" s="29" t="s">
        <v>442</v>
      </c>
      <c r="O226" s="42">
        <v>8493202.8699999992</v>
      </c>
      <c r="P226" s="42">
        <f t="shared" si="6"/>
        <v>8.4932028699999993</v>
      </c>
      <c r="Q226" s="30" t="s">
        <v>95</v>
      </c>
      <c r="R226" s="31">
        <v>46607529</v>
      </c>
      <c r="S226" s="32" t="s">
        <v>41</v>
      </c>
      <c r="T226" s="2" t="e">
        <v>#N/A</v>
      </c>
      <c r="U226" s="2" t="e">
        <f>+VLOOKUP(K226,#REF!,1,0)</f>
        <v>#REF!</v>
      </c>
    </row>
    <row r="227" spans="1:21" s="2" customFormat="1" ht="51" customHeight="1">
      <c r="A227" s="6">
        <v>224</v>
      </c>
      <c r="B227" s="19" t="s">
        <v>86</v>
      </c>
      <c r="C227" s="19" t="s">
        <v>87</v>
      </c>
      <c r="D227" s="19" t="s">
        <v>660</v>
      </c>
      <c r="E227" s="19" t="s">
        <v>156</v>
      </c>
      <c r="F227" s="29" t="s">
        <v>212</v>
      </c>
      <c r="G227" s="29" t="s">
        <v>212</v>
      </c>
      <c r="H227" s="29" t="s">
        <v>624</v>
      </c>
      <c r="I227" s="19" t="s">
        <v>625</v>
      </c>
      <c r="J227" s="21">
        <f t="shared" si="7"/>
        <v>2575342</v>
      </c>
      <c r="K227" s="19">
        <v>2575342</v>
      </c>
      <c r="L227" s="5" t="s">
        <v>626</v>
      </c>
      <c r="M227" s="29" t="s">
        <v>94</v>
      </c>
      <c r="N227" s="29" t="s">
        <v>627</v>
      </c>
      <c r="O227" s="42">
        <v>714932.33</v>
      </c>
      <c r="P227" s="42">
        <f t="shared" si="6"/>
        <v>0.71493233</v>
      </c>
      <c r="Q227" s="30" t="s">
        <v>89</v>
      </c>
      <c r="R227" s="31">
        <v>3347025</v>
      </c>
      <c r="S227" s="32" t="s">
        <v>41</v>
      </c>
      <c r="T227" s="2" t="e">
        <v>#N/A</v>
      </c>
      <c r="U227" s="2" t="e">
        <f>+VLOOKUP(K227,#REF!,1,0)</f>
        <v>#REF!</v>
      </c>
    </row>
    <row r="228" spans="1:21" s="2" customFormat="1" ht="51" customHeight="1">
      <c r="A228" s="6">
        <v>225</v>
      </c>
      <c r="B228" s="19" t="s">
        <v>86</v>
      </c>
      <c r="C228" s="19" t="s">
        <v>87</v>
      </c>
      <c r="D228" s="19" t="s">
        <v>143</v>
      </c>
      <c r="E228" s="19" t="s">
        <v>79</v>
      </c>
      <c r="F228" s="29" t="s">
        <v>100</v>
      </c>
      <c r="G228" s="29" t="s">
        <v>101</v>
      </c>
      <c r="H228" s="29" t="s">
        <v>101</v>
      </c>
      <c r="I228" s="19" t="s">
        <v>628</v>
      </c>
      <c r="J228" s="21">
        <f t="shared" si="7"/>
        <v>2601104</v>
      </c>
      <c r="K228" s="19">
        <v>2601104</v>
      </c>
      <c r="L228" s="5" t="s">
        <v>629</v>
      </c>
      <c r="M228" s="29" t="s">
        <v>83</v>
      </c>
      <c r="N228" s="29" t="s">
        <v>630</v>
      </c>
      <c r="O228" s="42">
        <v>11628957.310000001</v>
      </c>
      <c r="P228" s="42">
        <f t="shared" si="6"/>
        <v>11.628957310000001</v>
      </c>
      <c r="Q228" s="30" t="s">
        <v>25</v>
      </c>
      <c r="R228" s="31">
        <v>15733254</v>
      </c>
      <c r="S228" s="32" t="s">
        <v>41</v>
      </c>
      <c r="T228" s="2" t="e">
        <v>#N/A</v>
      </c>
      <c r="U228" s="2" t="e">
        <f>+VLOOKUP(K228,#REF!,1,0)</f>
        <v>#REF!</v>
      </c>
    </row>
    <row r="229" spans="1:21" s="2" customFormat="1" ht="51" customHeight="1">
      <c r="A229" s="6">
        <v>226</v>
      </c>
      <c r="B229" s="19" t="s">
        <v>272</v>
      </c>
      <c r="C229" s="19" t="s">
        <v>18</v>
      </c>
      <c r="D229" s="19" t="s">
        <v>881</v>
      </c>
      <c r="E229" s="19" t="s">
        <v>20</v>
      </c>
      <c r="F229" s="29" t="s">
        <v>35</v>
      </c>
      <c r="G229" s="29" t="s">
        <v>329</v>
      </c>
      <c r="H229" s="29" t="s">
        <v>330</v>
      </c>
      <c r="I229" s="19" t="s">
        <v>910</v>
      </c>
      <c r="J229" s="21">
        <f t="shared" si="7"/>
        <v>2474194</v>
      </c>
      <c r="K229" s="19">
        <v>2474194</v>
      </c>
      <c r="L229" s="5" t="s">
        <v>631</v>
      </c>
      <c r="M229" s="29" t="s">
        <v>83</v>
      </c>
      <c r="N229" s="29" t="s">
        <v>175</v>
      </c>
      <c r="O229" s="42">
        <v>20655730.800000001</v>
      </c>
      <c r="P229" s="42">
        <f t="shared" si="6"/>
        <v>20.655730800000001</v>
      </c>
      <c r="Q229" s="30" t="s">
        <v>25</v>
      </c>
      <c r="R229" s="31">
        <v>704728473</v>
      </c>
      <c r="S229" s="32" t="s">
        <v>41</v>
      </c>
      <c r="T229" s="2">
        <v>2474194</v>
      </c>
      <c r="U229" s="2" t="e">
        <f>+VLOOKUP(K229,#REF!,1,0)</f>
        <v>#REF!</v>
      </c>
    </row>
    <row r="230" spans="1:21" s="2" customFormat="1" ht="51" customHeight="1">
      <c r="A230" s="6">
        <v>227</v>
      </c>
      <c r="B230" s="19" t="s">
        <v>86</v>
      </c>
      <c r="C230" s="19" t="s">
        <v>18</v>
      </c>
      <c r="D230" s="19" t="s">
        <v>143</v>
      </c>
      <c r="E230" s="19" t="s">
        <v>20</v>
      </c>
      <c r="F230" s="29" t="s">
        <v>220</v>
      </c>
      <c r="G230" s="29" t="s">
        <v>632</v>
      </c>
      <c r="H230" s="29" t="s">
        <v>633</v>
      </c>
      <c r="I230" s="19" t="s">
        <v>916</v>
      </c>
      <c r="J230" s="21">
        <f t="shared" si="7"/>
        <v>2325809</v>
      </c>
      <c r="K230" s="19">
        <v>2325809</v>
      </c>
      <c r="L230" s="5" t="s">
        <v>634</v>
      </c>
      <c r="M230" s="29" t="s">
        <v>83</v>
      </c>
      <c r="N230" s="29" t="s">
        <v>83</v>
      </c>
      <c r="O230" s="42">
        <v>11344384.27</v>
      </c>
      <c r="P230" s="42">
        <f t="shared" si="6"/>
        <v>11.344384269999999</v>
      </c>
      <c r="Q230" s="30" t="s">
        <v>25</v>
      </c>
      <c r="R230" s="31">
        <v>598966083</v>
      </c>
      <c r="S230" s="32" t="s">
        <v>335</v>
      </c>
      <c r="T230" s="2" t="e">
        <v>#N/A</v>
      </c>
      <c r="U230" s="2" t="e">
        <f>+VLOOKUP(K230,#REF!,1,0)</f>
        <v>#REF!</v>
      </c>
    </row>
    <row r="231" spans="1:21" s="2" customFormat="1" ht="51" customHeight="1">
      <c r="A231" s="6">
        <v>228</v>
      </c>
      <c r="B231" s="19" t="s">
        <v>86</v>
      </c>
      <c r="C231" s="19" t="s">
        <v>18</v>
      </c>
      <c r="D231" s="19" t="s">
        <v>143</v>
      </c>
      <c r="E231" s="19" t="s">
        <v>20</v>
      </c>
      <c r="F231" s="29" t="s">
        <v>203</v>
      </c>
      <c r="G231" s="29" t="s">
        <v>303</v>
      </c>
      <c r="H231" s="29" t="s">
        <v>635</v>
      </c>
      <c r="I231" s="19" t="s">
        <v>896</v>
      </c>
      <c r="J231" s="21">
        <f t="shared" si="7"/>
        <v>2225753</v>
      </c>
      <c r="K231" s="19">
        <v>2225753</v>
      </c>
      <c r="L231" s="5" t="s">
        <v>636</v>
      </c>
      <c r="M231" s="29" t="s">
        <v>83</v>
      </c>
      <c r="N231" s="29" t="s">
        <v>83</v>
      </c>
      <c r="O231" s="42">
        <v>7600982.0899999999</v>
      </c>
      <c r="P231" s="42">
        <f t="shared" si="6"/>
        <v>7.6009820899999996</v>
      </c>
      <c r="Q231" s="30" t="s">
        <v>95</v>
      </c>
      <c r="R231" s="31">
        <v>1392618858</v>
      </c>
      <c r="S231" s="32" t="s">
        <v>41</v>
      </c>
      <c r="T231" s="2" t="e">
        <v>#N/A</v>
      </c>
      <c r="U231" s="2" t="e">
        <f>+VLOOKUP(K231,#REF!,1,0)</f>
        <v>#REF!</v>
      </c>
    </row>
    <row r="232" spans="1:21" s="2" customFormat="1" ht="51" customHeight="1">
      <c r="A232" s="6">
        <v>229</v>
      </c>
      <c r="B232" s="19" t="s">
        <v>86</v>
      </c>
      <c r="C232" s="19" t="s">
        <v>18</v>
      </c>
      <c r="D232" s="19" t="s">
        <v>264</v>
      </c>
      <c r="E232" s="19" t="s">
        <v>20</v>
      </c>
      <c r="F232" s="29" t="s">
        <v>203</v>
      </c>
      <c r="G232" s="29" t="s">
        <v>203</v>
      </c>
      <c r="H232" s="29" t="s">
        <v>637</v>
      </c>
      <c r="I232" s="19" t="s">
        <v>896</v>
      </c>
      <c r="J232" s="21">
        <f t="shared" si="7"/>
        <v>2473576</v>
      </c>
      <c r="K232" s="19">
        <v>2473576</v>
      </c>
      <c r="L232" s="5" t="s">
        <v>638</v>
      </c>
      <c r="M232" s="29" t="s">
        <v>24</v>
      </c>
      <c r="N232" s="29" t="s">
        <v>466</v>
      </c>
      <c r="O232" s="42">
        <v>4479798.45</v>
      </c>
      <c r="P232" s="42">
        <f t="shared" si="6"/>
        <v>4.4797984500000005</v>
      </c>
      <c r="Q232" s="30" t="s">
        <v>95</v>
      </c>
      <c r="R232" s="31">
        <v>1392618858</v>
      </c>
      <c r="S232" s="32" t="s">
        <v>41</v>
      </c>
      <c r="T232" s="2" t="e">
        <v>#N/A</v>
      </c>
      <c r="U232" s="2" t="e">
        <f>+VLOOKUP(K232,#REF!,1,0)</f>
        <v>#REF!</v>
      </c>
    </row>
    <row r="233" spans="1:21" s="2" customFormat="1" ht="51" customHeight="1">
      <c r="A233" s="6">
        <v>230</v>
      </c>
      <c r="B233" s="19" t="s">
        <v>86</v>
      </c>
      <c r="C233" s="19" t="s">
        <v>18</v>
      </c>
      <c r="D233" s="19" t="s">
        <v>143</v>
      </c>
      <c r="E233" s="19" t="s">
        <v>27</v>
      </c>
      <c r="F233" s="29" t="s">
        <v>203</v>
      </c>
      <c r="G233" s="29" t="s">
        <v>265</v>
      </c>
      <c r="H233" s="29" t="s">
        <v>639</v>
      </c>
      <c r="I233" s="19" t="s">
        <v>640</v>
      </c>
      <c r="J233" s="21">
        <f t="shared" si="7"/>
        <v>2336683</v>
      </c>
      <c r="K233" s="19">
        <v>2336683</v>
      </c>
      <c r="L233" s="5" t="s">
        <v>641</v>
      </c>
      <c r="M233" s="29" t="s">
        <v>83</v>
      </c>
      <c r="N233" s="29" t="s">
        <v>83</v>
      </c>
      <c r="O233" s="42">
        <v>13201812.77</v>
      </c>
      <c r="P233" s="42">
        <f t="shared" si="6"/>
        <v>13.20181277</v>
      </c>
      <c r="Q233" s="30" t="s">
        <v>25</v>
      </c>
      <c r="R233" s="31">
        <v>142829265</v>
      </c>
      <c r="S233" s="32" t="s">
        <v>26</v>
      </c>
      <c r="T233" s="2" t="e">
        <v>#N/A</v>
      </c>
      <c r="U233" s="2" t="e">
        <f>+VLOOKUP(K233,#REF!,1,0)</f>
        <v>#REF!</v>
      </c>
    </row>
    <row r="234" spans="1:21" s="2" customFormat="1" ht="51" customHeight="1">
      <c r="A234" s="6">
        <v>231</v>
      </c>
      <c r="B234" s="19" t="s">
        <v>86</v>
      </c>
      <c r="C234" s="19" t="s">
        <v>18</v>
      </c>
      <c r="D234" s="19" t="s">
        <v>881</v>
      </c>
      <c r="E234" s="19" t="s">
        <v>156</v>
      </c>
      <c r="F234" s="29" t="s">
        <v>28</v>
      </c>
      <c r="G234" s="29" t="s">
        <v>495</v>
      </c>
      <c r="H234" s="29" t="s">
        <v>642</v>
      </c>
      <c r="I234" s="19" t="s">
        <v>643</v>
      </c>
      <c r="J234" s="21">
        <f t="shared" si="7"/>
        <v>2544732</v>
      </c>
      <c r="K234" s="19">
        <v>2544732</v>
      </c>
      <c r="L234" s="5" t="s">
        <v>644</v>
      </c>
      <c r="M234" s="29" t="s">
        <v>148</v>
      </c>
      <c r="N234" s="29" t="s">
        <v>444</v>
      </c>
      <c r="O234" s="42">
        <v>6774802.7300000004</v>
      </c>
      <c r="P234" s="42">
        <f t="shared" si="6"/>
        <v>6.7748027300000002</v>
      </c>
      <c r="Q234" s="30" t="s">
        <v>95</v>
      </c>
      <c r="R234" s="31">
        <v>9544481</v>
      </c>
      <c r="S234" s="32" t="s">
        <v>26</v>
      </c>
      <c r="T234" s="2" t="e">
        <v>#N/A</v>
      </c>
      <c r="U234" s="2" t="e">
        <f>+VLOOKUP(K234,#REF!,1,0)</f>
        <v>#REF!</v>
      </c>
    </row>
    <row r="235" spans="1:21" s="2" customFormat="1" ht="51" customHeight="1">
      <c r="A235" s="6">
        <v>232</v>
      </c>
      <c r="B235" s="19" t="s">
        <v>86</v>
      </c>
      <c r="C235" s="19" t="s">
        <v>18</v>
      </c>
      <c r="D235" s="19" t="s">
        <v>143</v>
      </c>
      <c r="E235" s="19" t="s">
        <v>20</v>
      </c>
      <c r="F235" s="29" t="s">
        <v>61</v>
      </c>
      <c r="G235" s="29" t="s">
        <v>194</v>
      </c>
      <c r="H235" s="29" t="s">
        <v>957</v>
      </c>
      <c r="I235" s="19" t="s">
        <v>926</v>
      </c>
      <c r="J235" s="21">
        <f t="shared" si="7"/>
        <v>2433305</v>
      </c>
      <c r="K235" s="19">
        <v>2433305</v>
      </c>
      <c r="L235" s="5" t="s">
        <v>958</v>
      </c>
      <c r="M235" s="29" t="s">
        <v>83</v>
      </c>
      <c r="N235" s="29" t="s">
        <v>175</v>
      </c>
      <c r="O235" s="42">
        <v>17986252.940000001</v>
      </c>
      <c r="P235" s="42">
        <f t="shared" si="6"/>
        <v>17.98625294</v>
      </c>
      <c r="Q235" s="30" t="s">
        <v>25</v>
      </c>
      <c r="R235" s="31">
        <v>385633076</v>
      </c>
      <c r="S235" s="32" t="s">
        <v>26</v>
      </c>
      <c r="T235" s="2">
        <v>2433305</v>
      </c>
      <c r="U235" s="2" t="e">
        <f>+VLOOKUP(K235,#REF!,1,0)</f>
        <v>#REF!</v>
      </c>
    </row>
    <row r="236" spans="1:21" s="2" customFormat="1" ht="51" customHeight="1">
      <c r="A236" s="6">
        <v>233</v>
      </c>
      <c r="B236" s="19" t="s">
        <v>86</v>
      </c>
      <c r="C236" s="19" t="s">
        <v>18</v>
      </c>
      <c r="D236" s="19" t="s">
        <v>143</v>
      </c>
      <c r="E236" s="19" t="s">
        <v>20</v>
      </c>
      <c r="F236" s="29" t="s">
        <v>61</v>
      </c>
      <c r="G236" s="29" t="s">
        <v>194</v>
      </c>
      <c r="H236" s="29" t="s">
        <v>957</v>
      </c>
      <c r="I236" s="19" t="s">
        <v>926</v>
      </c>
      <c r="J236" s="21">
        <f t="shared" si="7"/>
        <v>2453600</v>
      </c>
      <c r="K236" s="19">
        <v>2453600</v>
      </c>
      <c r="L236" s="5" t="s">
        <v>959</v>
      </c>
      <c r="M236" s="29" t="s">
        <v>83</v>
      </c>
      <c r="N236" s="29" t="s">
        <v>316</v>
      </c>
      <c r="O236" s="42">
        <v>17240528.920000002</v>
      </c>
      <c r="P236" s="42">
        <f t="shared" si="6"/>
        <v>17.240528920000003</v>
      </c>
      <c r="Q236" s="30" t="s">
        <v>25</v>
      </c>
      <c r="R236" s="31">
        <v>385633076</v>
      </c>
      <c r="S236" s="32" t="s">
        <v>26</v>
      </c>
      <c r="T236" s="2">
        <v>2453600</v>
      </c>
      <c r="U236" s="2" t="e">
        <f>+VLOOKUP(K236,#REF!,1,0)</f>
        <v>#REF!</v>
      </c>
    </row>
    <row r="237" spans="1:21" s="2" customFormat="1" ht="51" customHeight="1">
      <c r="A237" s="6">
        <v>234</v>
      </c>
      <c r="B237" s="19" t="s">
        <v>86</v>
      </c>
      <c r="C237" s="19" t="s">
        <v>18</v>
      </c>
      <c r="D237" s="19" t="s">
        <v>143</v>
      </c>
      <c r="E237" s="19" t="s">
        <v>20</v>
      </c>
      <c r="F237" s="29" t="s">
        <v>61</v>
      </c>
      <c r="G237" s="29" t="s">
        <v>62</v>
      </c>
      <c r="H237" s="29" t="s">
        <v>440</v>
      </c>
      <c r="I237" s="19" t="s">
        <v>926</v>
      </c>
      <c r="J237" s="21">
        <f t="shared" si="7"/>
        <v>2276904</v>
      </c>
      <c r="K237" s="19">
        <v>2276904</v>
      </c>
      <c r="L237" s="5" t="s">
        <v>960</v>
      </c>
      <c r="M237" s="29" t="s">
        <v>83</v>
      </c>
      <c r="N237" s="29" t="s">
        <v>83</v>
      </c>
      <c r="O237" s="42">
        <v>79020970.989999995</v>
      </c>
      <c r="P237" s="42">
        <f t="shared" si="6"/>
        <v>79.020970989999995</v>
      </c>
      <c r="Q237" s="30" t="s">
        <v>25</v>
      </c>
      <c r="R237" s="31">
        <v>385633076</v>
      </c>
      <c r="S237" s="32" t="s">
        <v>26</v>
      </c>
      <c r="T237" s="2">
        <v>2276904</v>
      </c>
      <c r="U237" s="2" t="e">
        <f>+VLOOKUP(K237,#REF!,1,0)</f>
        <v>#REF!</v>
      </c>
    </row>
    <row r="238" spans="1:21" s="2" customFormat="1" ht="51" customHeight="1">
      <c r="A238" s="6">
        <v>235</v>
      </c>
      <c r="B238" s="19" t="s">
        <v>86</v>
      </c>
      <c r="C238" s="19" t="s">
        <v>18</v>
      </c>
      <c r="D238" s="19" t="s">
        <v>143</v>
      </c>
      <c r="E238" s="19" t="s">
        <v>20</v>
      </c>
      <c r="F238" s="29" t="s">
        <v>61</v>
      </c>
      <c r="G238" s="29" t="s">
        <v>62</v>
      </c>
      <c r="H238" s="29" t="s">
        <v>62</v>
      </c>
      <c r="I238" s="19" t="s">
        <v>926</v>
      </c>
      <c r="J238" s="21">
        <f t="shared" si="7"/>
        <v>2473935</v>
      </c>
      <c r="K238" s="19">
        <v>2473935</v>
      </c>
      <c r="L238" s="5" t="s">
        <v>649</v>
      </c>
      <c r="M238" s="29" t="s">
        <v>83</v>
      </c>
      <c r="N238" s="29" t="s">
        <v>316</v>
      </c>
      <c r="O238" s="42">
        <v>68354226.890000001</v>
      </c>
      <c r="P238" s="42">
        <f t="shared" si="6"/>
        <v>68.354226890000007</v>
      </c>
      <c r="Q238" s="30" t="s">
        <v>25</v>
      </c>
      <c r="R238" s="31">
        <v>385633076</v>
      </c>
      <c r="S238" s="32" t="s">
        <v>207</v>
      </c>
      <c r="T238" s="2">
        <v>2473935</v>
      </c>
      <c r="U238" s="2" t="e">
        <f>+VLOOKUP(K238,#REF!,1,0)</f>
        <v>#REF!</v>
      </c>
    </row>
    <row r="239" spans="1:21" s="2" customFormat="1" ht="51" customHeight="1">
      <c r="A239" s="6">
        <v>236</v>
      </c>
      <c r="B239" s="19" t="s">
        <v>86</v>
      </c>
      <c r="C239" s="19" t="s">
        <v>18</v>
      </c>
      <c r="D239" s="19" t="s">
        <v>264</v>
      </c>
      <c r="E239" s="19" t="s">
        <v>20</v>
      </c>
      <c r="F239" s="29" t="s">
        <v>61</v>
      </c>
      <c r="G239" s="29" t="s">
        <v>140</v>
      </c>
      <c r="H239" s="29" t="s">
        <v>140</v>
      </c>
      <c r="I239" s="19" t="s">
        <v>926</v>
      </c>
      <c r="J239" s="21">
        <f t="shared" si="7"/>
        <v>2427388</v>
      </c>
      <c r="K239" s="19">
        <v>2427388</v>
      </c>
      <c r="L239" s="5" t="s">
        <v>650</v>
      </c>
      <c r="M239" s="29" t="s">
        <v>83</v>
      </c>
      <c r="N239" s="29" t="s">
        <v>175</v>
      </c>
      <c r="O239" s="42">
        <v>38788407.619999997</v>
      </c>
      <c r="P239" s="42">
        <f t="shared" si="6"/>
        <v>38.788407619999994</v>
      </c>
      <c r="Q239" s="30" t="s">
        <v>25</v>
      </c>
      <c r="R239" s="31">
        <v>385633076</v>
      </c>
      <c r="S239" s="32" t="s">
        <v>332</v>
      </c>
      <c r="T239" s="2">
        <v>2427388</v>
      </c>
      <c r="U239" s="2" t="e">
        <f>+VLOOKUP(K239,#REF!,1,0)</f>
        <v>#REF!</v>
      </c>
    </row>
    <row r="240" spans="1:21" s="2" customFormat="1" ht="51" customHeight="1">
      <c r="A240" s="6">
        <v>237</v>
      </c>
      <c r="B240" s="19" t="s">
        <v>17</v>
      </c>
      <c r="C240" s="19" t="s">
        <v>18</v>
      </c>
      <c r="D240" s="19" t="s">
        <v>143</v>
      </c>
      <c r="E240" s="19" t="s">
        <v>20</v>
      </c>
      <c r="F240" s="29" t="s">
        <v>61</v>
      </c>
      <c r="G240" s="29" t="s">
        <v>194</v>
      </c>
      <c r="H240" s="29" t="s">
        <v>957</v>
      </c>
      <c r="I240" s="19" t="s">
        <v>926</v>
      </c>
      <c r="J240" s="21">
        <f t="shared" si="7"/>
        <v>2599205</v>
      </c>
      <c r="K240" s="19">
        <v>2599205</v>
      </c>
      <c r="L240" s="5" t="s">
        <v>961</v>
      </c>
      <c r="M240" s="29" t="s">
        <v>148</v>
      </c>
      <c r="N240" s="29" t="s">
        <v>471</v>
      </c>
      <c r="O240" s="42">
        <v>5678277.5</v>
      </c>
      <c r="P240" s="42">
        <f t="shared" si="6"/>
        <v>5.6782775000000001</v>
      </c>
      <c r="Q240" s="30" t="s">
        <v>95</v>
      </c>
      <c r="R240" s="31">
        <v>385633076</v>
      </c>
      <c r="S240" s="32" t="s">
        <v>263</v>
      </c>
      <c r="T240" s="2" t="e">
        <v>#N/A</v>
      </c>
      <c r="U240" s="2" t="e">
        <f>+VLOOKUP(K240,#REF!,1,0)</f>
        <v>#REF!</v>
      </c>
    </row>
    <row r="241" spans="1:21" s="2" customFormat="1" ht="51" customHeight="1">
      <c r="A241" s="6">
        <v>238</v>
      </c>
      <c r="B241" s="19" t="s">
        <v>17</v>
      </c>
      <c r="C241" s="19" t="s">
        <v>18</v>
      </c>
      <c r="D241" s="19" t="s">
        <v>881</v>
      </c>
      <c r="E241" s="19" t="s">
        <v>20</v>
      </c>
      <c r="F241" s="29" t="s">
        <v>61</v>
      </c>
      <c r="G241" s="29" t="s">
        <v>652</v>
      </c>
      <c r="H241" s="29" t="s">
        <v>653</v>
      </c>
      <c r="I241" s="19" t="s">
        <v>926</v>
      </c>
      <c r="J241" s="21">
        <f t="shared" si="7"/>
        <v>2537565</v>
      </c>
      <c r="K241" s="19">
        <v>2537565</v>
      </c>
      <c r="L241" s="5" t="s">
        <v>654</v>
      </c>
      <c r="M241" s="29" t="s">
        <v>148</v>
      </c>
      <c r="N241" s="29" t="s">
        <v>442</v>
      </c>
      <c r="O241" s="42">
        <v>14300211.550000001</v>
      </c>
      <c r="P241" s="42">
        <f t="shared" si="6"/>
        <v>14.30021155</v>
      </c>
      <c r="Q241" s="30" t="s">
        <v>25</v>
      </c>
      <c r="R241" s="31">
        <v>385633076</v>
      </c>
      <c r="S241" s="32" t="s">
        <v>26</v>
      </c>
      <c r="T241" s="2" t="e">
        <v>#N/A</v>
      </c>
      <c r="U241" s="2" t="e">
        <f>+VLOOKUP(K241,#REF!,1,0)</f>
        <v>#REF!</v>
      </c>
    </row>
    <row r="242" spans="1:21" s="2" customFormat="1" ht="51" customHeight="1">
      <c r="A242" s="6">
        <v>239</v>
      </c>
      <c r="B242" s="19" t="s">
        <v>17</v>
      </c>
      <c r="C242" s="19" t="s">
        <v>18</v>
      </c>
      <c r="D242" s="19" t="s">
        <v>881</v>
      </c>
      <c r="E242" s="19" t="s">
        <v>20</v>
      </c>
      <c r="F242" s="29" t="s">
        <v>61</v>
      </c>
      <c r="G242" s="29" t="s">
        <v>62</v>
      </c>
      <c r="H242" s="29" t="s">
        <v>62</v>
      </c>
      <c r="I242" s="19" t="s">
        <v>926</v>
      </c>
      <c r="J242" s="21">
        <f t="shared" si="7"/>
        <v>2519104</v>
      </c>
      <c r="K242" s="19">
        <v>2519104</v>
      </c>
      <c r="L242" s="5" t="s">
        <v>962</v>
      </c>
      <c r="M242" s="29" t="s">
        <v>148</v>
      </c>
      <c r="N242" s="29" t="s">
        <v>442</v>
      </c>
      <c r="O242" s="42">
        <v>7124106.8700000001</v>
      </c>
      <c r="P242" s="42">
        <f t="shared" si="6"/>
        <v>7.1241068700000003</v>
      </c>
      <c r="Q242" s="30" t="s">
        <v>95</v>
      </c>
      <c r="R242" s="31">
        <v>385633076</v>
      </c>
      <c r="S242" s="32" t="s">
        <v>26</v>
      </c>
      <c r="T242" s="2" t="e">
        <v>#N/A</v>
      </c>
      <c r="U242" s="2" t="e">
        <f>+VLOOKUP(K242,#REF!,1,0)</f>
        <v>#REF!</v>
      </c>
    </row>
    <row r="243" spans="1:21" s="2" customFormat="1" ht="51" customHeight="1">
      <c r="A243" s="6">
        <v>240</v>
      </c>
      <c r="B243" s="19" t="s">
        <v>17</v>
      </c>
      <c r="C243" s="19" t="s">
        <v>18</v>
      </c>
      <c r="D243" s="19" t="s">
        <v>881</v>
      </c>
      <c r="E243" s="19" t="s">
        <v>20</v>
      </c>
      <c r="F243" s="29" t="s">
        <v>61</v>
      </c>
      <c r="G243" s="29" t="s">
        <v>194</v>
      </c>
      <c r="H243" s="29" t="s">
        <v>195</v>
      </c>
      <c r="I243" s="19" t="s">
        <v>926</v>
      </c>
      <c r="J243" s="21">
        <f t="shared" si="7"/>
        <v>2535816</v>
      </c>
      <c r="K243" s="19">
        <v>2535816</v>
      </c>
      <c r="L243" s="5" t="s">
        <v>656</v>
      </c>
      <c r="M243" s="29" t="s">
        <v>148</v>
      </c>
      <c r="N243" s="29" t="s">
        <v>442</v>
      </c>
      <c r="O243" s="42">
        <v>5325845.72</v>
      </c>
      <c r="P243" s="42">
        <f t="shared" si="6"/>
        <v>5.3258457199999993</v>
      </c>
      <c r="Q243" s="30" t="s">
        <v>95</v>
      </c>
      <c r="R243" s="31">
        <v>385633076</v>
      </c>
      <c r="S243" s="32" t="s">
        <v>26</v>
      </c>
      <c r="T243" s="2" t="e">
        <v>#N/A</v>
      </c>
      <c r="U243" s="2" t="e">
        <f>+VLOOKUP(K243,#REF!,1,0)</f>
        <v>#REF!</v>
      </c>
    </row>
    <row r="244" spans="1:21" s="2" customFormat="1" ht="51" customHeight="1">
      <c r="A244" s="6">
        <v>241</v>
      </c>
      <c r="B244" s="19" t="s">
        <v>17</v>
      </c>
      <c r="C244" s="19" t="s">
        <v>18</v>
      </c>
      <c r="D244" s="19" t="s">
        <v>143</v>
      </c>
      <c r="E244" s="19" t="s">
        <v>20</v>
      </c>
      <c r="F244" s="29" t="s">
        <v>61</v>
      </c>
      <c r="G244" s="29" t="s">
        <v>657</v>
      </c>
      <c r="H244" s="29" t="s">
        <v>658</v>
      </c>
      <c r="I244" s="19" t="s">
        <v>926</v>
      </c>
      <c r="J244" s="21">
        <f t="shared" si="7"/>
        <v>2526590</v>
      </c>
      <c r="K244" s="19">
        <v>2526590</v>
      </c>
      <c r="L244" s="5" t="s">
        <v>659</v>
      </c>
      <c r="M244" s="29" t="s">
        <v>83</v>
      </c>
      <c r="N244" s="29" t="s">
        <v>175</v>
      </c>
      <c r="O244" s="42">
        <v>12755645.18</v>
      </c>
      <c r="P244" s="42">
        <f t="shared" si="6"/>
        <v>12.75564518</v>
      </c>
      <c r="Q244" s="30" t="s">
        <v>25</v>
      </c>
      <c r="R244" s="31">
        <v>385633076</v>
      </c>
      <c r="S244" s="32" t="s">
        <v>26</v>
      </c>
      <c r="T244" s="2" t="e">
        <v>#N/A</v>
      </c>
      <c r="U244" s="2" t="e">
        <f>+VLOOKUP(K244,#REF!,1,0)</f>
        <v>#REF!</v>
      </c>
    </row>
    <row r="245" spans="1:21" s="2" customFormat="1" ht="51" customHeight="1">
      <c r="A245" s="6">
        <v>242</v>
      </c>
      <c r="B245" s="19" t="s">
        <v>17</v>
      </c>
      <c r="C245" s="19" t="s">
        <v>87</v>
      </c>
      <c r="D245" s="19" t="s">
        <v>660</v>
      </c>
      <c r="E245" s="19" t="s">
        <v>20</v>
      </c>
      <c r="F245" s="29" t="s">
        <v>61</v>
      </c>
      <c r="G245" s="29" t="s">
        <v>140</v>
      </c>
      <c r="H245" s="29" t="s">
        <v>140</v>
      </c>
      <c r="I245" s="19" t="s">
        <v>926</v>
      </c>
      <c r="J245" s="21">
        <f t="shared" si="7"/>
        <v>2630224</v>
      </c>
      <c r="K245" s="19">
        <v>2630224</v>
      </c>
      <c r="L245" s="5" t="s">
        <v>661</v>
      </c>
      <c r="M245" s="29" t="s">
        <v>24</v>
      </c>
      <c r="N245" s="29" t="s">
        <v>503</v>
      </c>
      <c r="O245" s="42">
        <v>8716699.5700000003</v>
      </c>
      <c r="P245" s="42">
        <f t="shared" si="6"/>
        <v>8.7166995700000012</v>
      </c>
      <c r="Q245" s="30" t="s">
        <v>95</v>
      </c>
      <c r="R245" s="31">
        <v>385633076</v>
      </c>
      <c r="S245" s="32" t="s">
        <v>263</v>
      </c>
      <c r="T245" s="2" t="e">
        <v>#N/A</v>
      </c>
      <c r="U245" s="2" t="e">
        <f>+VLOOKUP(K245,#REF!,1,0)</f>
        <v>#REF!</v>
      </c>
    </row>
    <row r="246" spans="1:21" s="2" customFormat="1" ht="51" customHeight="1">
      <c r="A246" s="6">
        <v>243</v>
      </c>
      <c r="B246" s="19" t="s">
        <v>17</v>
      </c>
      <c r="C246" s="19" t="s">
        <v>18</v>
      </c>
      <c r="D246" s="19" t="s">
        <v>19</v>
      </c>
      <c r="E246" s="19" t="s">
        <v>20</v>
      </c>
      <c r="F246" s="29" t="s">
        <v>61</v>
      </c>
      <c r="G246" s="29" t="s">
        <v>194</v>
      </c>
      <c r="H246" s="29" t="s">
        <v>662</v>
      </c>
      <c r="I246" s="19" t="s">
        <v>926</v>
      </c>
      <c r="J246" s="21" t="s">
        <v>19</v>
      </c>
      <c r="K246" s="19">
        <v>234827</v>
      </c>
      <c r="L246" s="5" t="s">
        <v>963</v>
      </c>
      <c r="M246" s="29" t="s">
        <v>94</v>
      </c>
      <c r="N246" s="29" t="s">
        <v>664</v>
      </c>
      <c r="O246" s="42">
        <v>35000000</v>
      </c>
      <c r="P246" s="42">
        <f t="shared" si="6"/>
        <v>35</v>
      </c>
      <c r="Q246" s="30" t="s">
        <v>25</v>
      </c>
      <c r="R246" s="31">
        <v>385633076</v>
      </c>
      <c r="S246" s="32" t="s">
        <v>263</v>
      </c>
      <c r="T246" s="2" t="e">
        <v>#N/A</v>
      </c>
      <c r="U246" s="2" t="e">
        <f>+VLOOKUP(K246,#REF!,1,0)</f>
        <v>#REF!</v>
      </c>
    </row>
    <row r="247" spans="1:21" s="2" customFormat="1" ht="51" customHeight="1">
      <c r="A247" s="6">
        <v>244</v>
      </c>
      <c r="B247" s="19" t="s">
        <v>272</v>
      </c>
      <c r="C247" s="19" t="s">
        <v>18</v>
      </c>
      <c r="D247" s="19" t="s">
        <v>143</v>
      </c>
      <c r="E247" s="19" t="s">
        <v>20</v>
      </c>
      <c r="F247" s="29" t="s">
        <v>61</v>
      </c>
      <c r="G247" s="29" t="s">
        <v>194</v>
      </c>
      <c r="H247" s="29" t="s">
        <v>964</v>
      </c>
      <c r="I247" s="19" t="s">
        <v>926</v>
      </c>
      <c r="J247" s="21">
        <f t="shared" ref="J247:J264" si="8">HYPERLINK("https://ofi5.mef.gob.pe/ssi/Ssi/Index?codigo="&amp;K247&amp;"&amp;tipo=2",K247)</f>
        <v>2307814</v>
      </c>
      <c r="K247" s="19">
        <v>2307814</v>
      </c>
      <c r="L247" s="5" t="s">
        <v>965</v>
      </c>
      <c r="M247" s="29" t="s">
        <v>83</v>
      </c>
      <c r="N247" s="29" t="s">
        <v>316</v>
      </c>
      <c r="O247" s="42">
        <v>9669355.9900000002</v>
      </c>
      <c r="P247" s="42">
        <f t="shared" si="6"/>
        <v>9.6693559899999997</v>
      </c>
      <c r="Q247" s="30" t="s">
        <v>95</v>
      </c>
      <c r="R247" s="31">
        <v>385633076</v>
      </c>
      <c r="S247" s="32" t="s">
        <v>263</v>
      </c>
      <c r="T247" s="2">
        <v>2307814</v>
      </c>
      <c r="U247" s="2" t="e">
        <f>+VLOOKUP(K247,#REF!,1,0)</f>
        <v>#REF!</v>
      </c>
    </row>
    <row r="248" spans="1:21" s="2" customFormat="1" ht="51" customHeight="1">
      <c r="A248" s="6">
        <v>245</v>
      </c>
      <c r="B248" s="19" t="s">
        <v>86</v>
      </c>
      <c r="C248" s="19" t="s">
        <v>18</v>
      </c>
      <c r="D248" s="19" t="s">
        <v>881</v>
      </c>
      <c r="E248" s="19" t="s">
        <v>20</v>
      </c>
      <c r="F248" s="29" t="s">
        <v>336</v>
      </c>
      <c r="G248" s="29" t="s">
        <v>478</v>
      </c>
      <c r="H248" s="29" t="s">
        <v>667</v>
      </c>
      <c r="I248" s="19" t="s">
        <v>944</v>
      </c>
      <c r="J248" s="21">
        <f t="shared" si="8"/>
        <v>2634890</v>
      </c>
      <c r="K248" s="19">
        <v>2634890</v>
      </c>
      <c r="L248" s="5" t="s">
        <v>668</v>
      </c>
      <c r="M248" s="29" t="s">
        <v>148</v>
      </c>
      <c r="N248" s="29" t="s">
        <v>471</v>
      </c>
      <c r="O248" s="42">
        <v>78834898.260000005</v>
      </c>
      <c r="P248" s="42">
        <f t="shared" si="6"/>
        <v>78.834898260000003</v>
      </c>
      <c r="Q248" s="30" t="s">
        <v>25</v>
      </c>
      <c r="R248" s="31">
        <v>749721925</v>
      </c>
      <c r="S248" s="32" t="s">
        <v>26</v>
      </c>
      <c r="T248" s="2" t="e">
        <v>#N/A</v>
      </c>
      <c r="U248" s="2" t="e">
        <f>+VLOOKUP(K248,#REF!,1,0)</f>
        <v>#REF!</v>
      </c>
    </row>
    <row r="249" spans="1:21" s="2" customFormat="1" ht="51" customHeight="1">
      <c r="A249" s="6">
        <v>246</v>
      </c>
      <c r="B249" s="19" t="s">
        <v>86</v>
      </c>
      <c r="C249" s="19" t="s">
        <v>18</v>
      </c>
      <c r="D249" s="19" t="s">
        <v>881</v>
      </c>
      <c r="E249" s="19" t="s">
        <v>20</v>
      </c>
      <c r="F249" s="29" t="s">
        <v>336</v>
      </c>
      <c r="G249" s="29" t="s">
        <v>478</v>
      </c>
      <c r="H249" s="29" t="s">
        <v>478</v>
      </c>
      <c r="I249" s="19" t="s">
        <v>944</v>
      </c>
      <c r="J249" s="21">
        <f t="shared" si="8"/>
        <v>2590177</v>
      </c>
      <c r="K249" s="19">
        <v>2590177</v>
      </c>
      <c r="L249" s="5" t="s">
        <v>669</v>
      </c>
      <c r="M249" s="29" t="s">
        <v>24</v>
      </c>
      <c r="N249" s="34" t="s">
        <v>466</v>
      </c>
      <c r="O249" s="42">
        <v>23363772.640000001</v>
      </c>
      <c r="P249" s="42">
        <f t="shared" si="6"/>
        <v>23.363772640000001</v>
      </c>
      <c r="Q249" s="30" t="s">
        <v>25</v>
      </c>
      <c r="R249" s="31">
        <v>749721925</v>
      </c>
      <c r="S249" s="32" t="s">
        <v>263</v>
      </c>
      <c r="T249" s="2" t="e">
        <v>#N/A</v>
      </c>
      <c r="U249" s="2" t="e">
        <f>+VLOOKUP(K249,#REF!,1,0)</f>
        <v>#REF!</v>
      </c>
    </row>
    <row r="250" spans="1:21" s="2" customFormat="1" ht="51" customHeight="1">
      <c r="A250" s="6">
        <v>247</v>
      </c>
      <c r="B250" s="19" t="s">
        <v>86</v>
      </c>
      <c r="C250" s="19" t="s">
        <v>18</v>
      </c>
      <c r="D250" s="19" t="s">
        <v>881</v>
      </c>
      <c r="E250" s="19" t="s">
        <v>20</v>
      </c>
      <c r="F250" s="29" t="s">
        <v>336</v>
      </c>
      <c r="G250" s="29" t="s">
        <v>336</v>
      </c>
      <c r="H250" s="29" t="s">
        <v>670</v>
      </c>
      <c r="I250" s="19" t="s">
        <v>944</v>
      </c>
      <c r="J250" s="21">
        <f t="shared" si="8"/>
        <v>2609511</v>
      </c>
      <c r="K250" s="19">
        <v>2609511</v>
      </c>
      <c r="L250" s="5" t="s">
        <v>671</v>
      </c>
      <c r="M250" s="29" t="s">
        <v>24</v>
      </c>
      <c r="N250" s="34" t="s">
        <v>466</v>
      </c>
      <c r="O250" s="42">
        <v>21380639.32</v>
      </c>
      <c r="P250" s="42">
        <f t="shared" si="6"/>
        <v>21.38063932</v>
      </c>
      <c r="Q250" s="30" t="s">
        <v>25</v>
      </c>
      <c r="R250" s="31">
        <v>749721925</v>
      </c>
      <c r="S250" s="32" t="s">
        <v>26</v>
      </c>
      <c r="T250" s="2" t="e">
        <v>#N/A</v>
      </c>
      <c r="U250" s="2" t="e">
        <f>+VLOOKUP(K250,#REF!,1,0)</f>
        <v>#REF!</v>
      </c>
    </row>
    <row r="251" spans="1:21" s="2" customFormat="1" ht="51" customHeight="1">
      <c r="A251" s="6">
        <v>248</v>
      </c>
      <c r="B251" s="19" t="s">
        <v>86</v>
      </c>
      <c r="C251" s="19" t="s">
        <v>18</v>
      </c>
      <c r="D251" s="19" t="s">
        <v>881</v>
      </c>
      <c r="E251" s="19" t="s">
        <v>20</v>
      </c>
      <c r="F251" s="29" t="s">
        <v>336</v>
      </c>
      <c r="G251" s="29" t="s">
        <v>478</v>
      </c>
      <c r="H251" s="29" t="s">
        <v>667</v>
      </c>
      <c r="I251" s="19" t="s">
        <v>944</v>
      </c>
      <c r="J251" s="21">
        <f t="shared" si="8"/>
        <v>2637505</v>
      </c>
      <c r="K251" s="19">
        <v>2637505</v>
      </c>
      <c r="L251" s="5" t="s">
        <v>672</v>
      </c>
      <c r="M251" s="29" t="s">
        <v>148</v>
      </c>
      <c r="N251" s="34" t="s">
        <v>444</v>
      </c>
      <c r="O251" s="42">
        <v>20474898.789999999</v>
      </c>
      <c r="P251" s="42">
        <f t="shared" si="6"/>
        <v>20.474898789999997</v>
      </c>
      <c r="Q251" s="30" t="s">
        <v>25</v>
      </c>
      <c r="R251" s="31">
        <v>749721925</v>
      </c>
      <c r="S251" s="32" t="s">
        <v>26</v>
      </c>
      <c r="T251" s="2" t="e">
        <v>#N/A</v>
      </c>
      <c r="U251" s="2" t="e">
        <f>+VLOOKUP(K251,#REF!,1,0)</f>
        <v>#REF!</v>
      </c>
    </row>
    <row r="252" spans="1:21" s="2" customFormat="1" ht="51" customHeight="1">
      <c r="A252" s="6">
        <v>249</v>
      </c>
      <c r="B252" s="19" t="s">
        <v>86</v>
      </c>
      <c r="C252" s="19" t="s">
        <v>87</v>
      </c>
      <c r="D252" s="19" t="s">
        <v>881</v>
      </c>
      <c r="E252" s="19" t="s">
        <v>20</v>
      </c>
      <c r="F252" s="29" t="s">
        <v>336</v>
      </c>
      <c r="G252" s="29" t="s">
        <v>478</v>
      </c>
      <c r="H252" s="29" t="s">
        <v>478</v>
      </c>
      <c r="I252" s="19" t="s">
        <v>944</v>
      </c>
      <c r="J252" s="21">
        <f t="shared" si="8"/>
        <v>2643986</v>
      </c>
      <c r="K252" s="19">
        <v>2643986</v>
      </c>
      <c r="L252" s="5" t="s">
        <v>673</v>
      </c>
      <c r="M252" s="29" t="s">
        <v>83</v>
      </c>
      <c r="N252" s="34" t="s">
        <v>175</v>
      </c>
      <c r="O252" s="42">
        <v>16939750.57</v>
      </c>
      <c r="P252" s="42">
        <f t="shared" si="6"/>
        <v>16.939750570000001</v>
      </c>
      <c r="Q252" s="30" t="s">
        <v>25</v>
      </c>
      <c r="R252" s="31">
        <v>749721925</v>
      </c>
      <c r="S252" s="32" t="s">
        <v>26</v>
      </c>
      <c r="T252" s="2" t="e">
        <v>#N/A</v>
      </c>
      <c r="U252" s="2" t="e">
        <f>+VLOOKUP(K252,#REF!,1,0)</f>
        <v>#REF!</v>
      </c>
    </row>
    <row r="253" spans="1:21" s="2" customFormat="1" ht="51" customHeight="1">
      <c r="A253" s="6">
        <v>250</v>
      </c>
      <c r="B253" s="19" t="s">
        <v>86</v>
      </c>
      <c r="C253" s="35" t="s">
        <v>18</v>
      </c>
      <c r="D253" s="19" t="s">
        <v>881</v>
      </c>
      <c r="E253" s="19" t="s">
        <v>20</v>
      </c>
      <c r="F253" s="29" t="s">
        <v>336</v>
      </c>
      <c r="G253" s="29" t="s">
        <v>478</v>
      </c>
      <c r="H253" s="29" t="s">
        <v>674</v>
      </c>
      <c r="I253" s="19" t="s">
        <v>944</v>
      </c>
      <c r="J253" s="21">
        <f t="shared" si="8"/>
        <v>2569640</v>
      </c>
      <c r="K253" s="35">
        <v>2569640</v>
      </c>
      <c r="L253" s="5" t="s">
        <v>675</v>
      </c>
      <c r="M253" s="29" t="s">
        <v>932</v>
      </c>
      <c r="N253" s="35" t="s">
        <v>66</v>
      </c>
      <c r="O253" s="42">
        <v>56660672.520000003</v>
      </c>
      <c r="P253" s="42">
        <f t="shared" si="6"/>
        <v>56.660672520000006</v>
      </c>
      <c r="Q253" s="30" t="s">
        <v>25</v>
      </c>
      <c r="R253" s="31">
        <v>749721925</v>
      </c>
      <c r="S253" s="32" t="s">
        <v>263</v>
      </c>
      <c r="T253" s="2" t="e">
        <v>#N/A</v>
      </c>
      <c r="U253" s="2" t="e">
        <f>+VLOOKUP(K253,#REF!,1,0)</f>
        <v>#REF!</v>
      </c>
    </row>
    <row r="254" spans="1:21" s="2" customFormat="1" ht="51" customHeight="1">
      <c r="A254" s="6">
        <v>251</v>
      </c>
      <c r="B254" s="19" t="s">
        <v>86</v>
      </c>
      <c r="C254" s="19" t="s">
        <v>18</v>
      </c>
      <c r="D254" s="19" t="s">
        <v>881</v>
      </c>
      <c r="E254" s="19" t="s">
        <v>20</v>
      </c>
      <c r="F254" s="29" t="s">
        <v>336</v>
      </c>
      <c r="G254" s="29" t="s">
        <v>478</v>
      </c>
      <c r="H254" s="29" t="s">
        <v>478</v>
      </c>
      <c r="I254" s="19" t="s">
        <v>944</v>
      </c>
      <c r="J254" s="21">
        <f t="shared" si="8"/>
        <v>2649004</v>
      </c>
      <c r="K254" s="19">
        <v>2649004</v>
      </c>
      <c r="L254" s="5" t="s">
        <v>676</v>
      </c>
      <c r="M254" s="29" t="s">
        <v>148</v>
      </c>
      <c r="N254" s="34" t="s">
        <v>471</v>
      </c>
      <c r="O254" s="42">
        <v>20732088.670000002</v>
      </c>
      <c r="P254" s="42">
        <f t="shared" si="6"/>
        <v>20.732088670000003</v>
      </c>
      <c r="Q254" s="30" t="s">
        <v>25</v>
      </c>
      <c r="R254" s="31">
        <v>749721925</v>
      </c>
      <c r="S254" s="32" t="s">
        <v>263</v>
      </c>
      <c r="T254" s="2" t="e">
        <v>#N/A</v>
      </c>
      <c r="U254" s="2" t="e">
        <f>+VLOOKUP(K254,#REF!,1,0)</f>
        <v>#REF!</v>
      </c>
    </row>
    <row r="255" spans="1:21" s="2" customFormat="1" ht="51" customHeight="1">
      <c r="A255" s="6">
        <v>252</v>
      </c>
      <c r="B255" s="19" t="s">
        <v>272</v>
      </c>
      <c r="C255" s="35" t="s">
        <v>87</v>
      </c>
      <c r="D255" s="19" t="s">
        <v>660</v>
      </c>
      <c r="E255" s="19" t="s">
        <v>34</v>
      </c>
      <c r="F255" s="29" t="s">
        <v>35</v>
      </c>
      <c r="G255" s="29" t="s">
        <v>35</v>
      </c>
      <c r="H255" s="29" t="s">
        <v>677</v>
      </c>
      <c r="I255" s="19" t="s">
        <v>92</v>
      </c>
      <c r="J255" s="21">
        <f t="shared" si="8"/>
        <v>2606509</v>
      </c>
      <c r="K255" s="19">
        <v>2606509</v>
      </c>
      <c r="L255" s="5" t="s">
        <v>966</v>
      </c>
      <c r="M255" s="29" t="s">
        <v>24</v>
      </c>
      <c r="N255" s="34" t="s">
        <v>24</v>
      </c>
      <c r="O255" s="42">
        <v>8914475.4900000002</v>
      </c>
      <c r="P255" s="42">
        <f t="shared" si="6"/>
        <v>8.9144754900000009</v>
      </c>
      <c r="Q255" s="30" t="s">
        <v>95</v>
      </c>
      <c r="R255" s="31" t="s">
        <v>40</v>
      </c>
      <c r="S255" s="32" t="s">
        <v>679</v>
      </c>
      <c r="T255" s="2">
        <v>2606509</v>
      </c>
      <c r="U255" s="2" t="e">
        <f>+VLOOKUP(K255,#REF!,1,0)</f>
        <v>#REF!</v>
      </c>
    </row>
    <row r="256" spans="1:21" s="2" customFormat="1" ht="51" customHeight="1">
      <c r="A256" s="6">
        <v>253</v>
      </c>
      <c r="B256" s="19" t="s">
        <v>86</v>
      </c>
      <c r="C256" s="19" t="s">
        <v>18</v>
      </c>
      <c r="D256" s="19" t="s">
        <v>881</v>
      </c>
      <c r="E256" s="19" t="s">
        <v>20</v>
      </c>
      <c r="F256" s="29" t="s">
        <v>355</v>
      </c>
      <c r="G256" s="29" t="s">
        <v>680</v>
      </c>
      <c r="H256" s="29" t="s">
        <v>681</v>
      </c>
      <c r="I256" s="19" t="s">
        <v>967</v>
      </c>
      <c r="J256" s="21">
        <f t="shared" si="8"/>
        <v>2615801</v>
      </c>
      <c r="K256" s="19">
        <v>2615801</v>
      </c>
      <c r="L256" s="5" t="s">
        <v>683</v>
      </c>
      <c r="M256" s="29" t="s">
        <v>83</v>
      </c>
      <c r="N256" s="29" t="s">
        <v>684</v>
      </c>
      <c r="O256" s="42">
        <v>11033450.25</v>
      </c>
      <c r="P256" s="42">
        <f t="shared" si="6"/>
        <v>11.03345025</v>
      </c>
      <c r="Q256" s="30" t="s">
        <v>25</v>
      </c>
      <c r="R256" s="31">
        <v>960227901</v>
      </c>
      <c r="S256" s="32" t="s">
        <v>263</v>
      </c>
      <c r="T256" s="2" t="e">
        <v>#N/A</v>
      </c>
      <c r="U256" s="2" t="e">
        <f>+VLOOKUP(K256,#REF!,1,0)</f>
        <v>#REF!</v>
      </c>
    </row>
    <row r="257" spans="1:21" s="2" customFormat="1" ht="51" customHeight="1">
      <c r="A257" s="6">
        <v>254</v>
      </c>
      <c r="B257" s="19" t="s">
        <v>86</v>
      </c>
      <c r="C257" s="19" t="s">
        <v>18</v>
      </c>
      <c r="D257" s="19" t="s">
        <v>881</v>
      </c>
      <c r="E257" s="19" t="s">
        <v>20</v>
      </c>
      <c r="F257" s="29" t="s">
        <v>355</v>
      </c>
      <c r="G257" s="29" t="s">
        <v>680</v>
      </c>
      <c r="H257" s="29" t="s">
        <v>681</v>
      </c>
      <c r="I257" s="19" t="s">
        <v>967</v>
      </c>
      <c r="J257" s="21">
        <f t="shared" si="8"/>
        <v>2626597</v>
      </c>
      <c r="K257" s="19">
        <v>2626597</v>
      </c>
      <c r="L257" s="5" t="s">
        <v>685</v>
      </c>
      <c r="M257" s="29" t="s">
        <v>83</v>
      </c>
      <c r="N257" s="29" t="s">
        <v>327</v>
      </c>
      <c r="O257" s="42">
        <v>3329537.25</v>
      </c>
      <c r="P257" s="42">
        <f t="shared" si="6"/>
        <v>3.32953725</v>
      </c>
      <c r="Q257" s="30" t="s">
        <v>95</v>
      </c>
      <c r="R257" s="31">
        <v>960227901</v>
      </c>
      <c r="S257" s="32" t="s">
        <v>26</v>
      </c>
      <c r="T257" s="2" t="e">
        <v>#N/A</v>
      </c>
      <c r="U257" s="2" t="e">
        <f>+VLOOKUP(K257,#REF!,1,0)</f>
        <v>#REF!</v>
      </c>
    </row>
    <row r="258" spans="1:21" s="2" customFormat="1" ht="51" customHeight="1">
      <c r="A258" s="6">
        <v>255</v>
      </c>
      <c r="B258" s="19" t="s">
        <v>86</v>
      </c>
      <c r="C258" s="19" t="s">
        <v>18</v>
      </c>
      <c r="D258" s="19" t="s">
        <v>881</v>
      </c>
      <c r="E258" s="19" t="s">
        <v>20</v>
      </c>
      <c r="F258" s="29" t="s">
        <v>355</v>
      </c>
      <c r="G258" s="29" t="s">
        <v>680</v>
      </c>
      <c r="H258" s="29" t="s">
        <v>289</v>
      </c>
      <c r="I258" s="19" t="s">
        <v>967</v>
      </c>
      <c r="J258" s="21">
        <f t="shared" si="8"/>
        <v>2617828</v>
      </c>
      <c r="K258" s="19">
        <v>2617828</v>
      </c>
      <c r="L258" s="5" t="s">
        <v>686</v>
      </c>
      <c r="M258" s="29" t="s">
        <v>83</v>
      </c>
      <c r="N258" s="29" t="s">
        <v>327</v>
      </c>
      <c r="O258" s="42">
        <v>4983388.07</v>
      </c>
      <c r="P258" s="42">
        <f t="shared" si="6"/>
        <v>4.9833880700000002</v>
      </c>
      <c r="Q258" s="30" t="s">
        <v>95</v>
      </c>
      <c r="R258" s="31">
        <v>960227901</v>
      </c>
      <c r="S258" s="32" t="s">
        <v>26</v>
      </c>
      <c r="T258" s="2" t="e">
        <v>#N/A</v>
      </c>
      <c r="U258" s="2" t="e">
        <f>+VLOOKUP(K258,#REF!,1,0)</f>
        <v>#REF!</v>
      </c>
    </row>
    <row r="259" spans="1:21" s="2" customFormat="1" ht="51" customHeight="1">
      <c r="A259" s="6">
        <v>256</v>
      </c>
      <c r="B259" s="19" t="s">
        <v>86</v>
      </c>
      <c r="C259" s="19" t="s">
        <v>18</v>
      </c>
      <c r="D259" s="19" t="s">
        <v>881</v>
      </c>
      <c r="E259" s="19" t="s">
        <v>20</v>
      </c>
      <c r="F259" s="29" t="s">
        <v>355</v>
      </c>
      <c r="G259" s="29" t="s">
        <v>680</v>
      </c>
      <c r="H259" s="29" t="s">
        <v>687</v>
      </c>
      <c r="I259" s="19" t="s">
        <v>967</v>
      </c>
      <c r="J259" s="21">
        <f t="shared" si="8"/>
        <v>2533451</v>
      </c>
      <c r="K259" s="19">
        <v>2533451</v>
      </c>
      <c r="L259" s="5" t="s">
        <v>688</v>
      </c>
      <c r="M259" s="29" t="s">
        <v>83</v>
      </c>
      <c r="N259" s="29" t="s">
        <v>201</v>
      </c>
      <c r="O259" s="42">
        <v>4659063.45</v>
      </c>
      <c r="P259" s="42">
        <f t="shared" si="6"/>
        <v>4.6590634500000006</v>
      </c>
      <c r="Q259" s="30" t="s">
        <v>95</v>
      </c>
      <c r="R259" s="31">
        <v>960227901</v>
      </c>
      <c r="S259" s="32" t="s">
        <v>26</v>
      </c>
      <c r="T259" s="2" t="e">
        <v>#N/A</v>
      </c>
      <c r="U259" s="2" t="e">
        <f>+VLOOKUP(K259,#REF!,1,0)</f>
        <v>#REF!</v>
      </c>
    </row>
    <row r="260" spans="1:21" s="2" customFormat="1" ht="51" customHeight="1">
      <c r="A260" s="6">
        <v>257</v>
      </c>
      <c r="B260" s="19" t="s">
        <v>86</v>
      </c>
      <c r="C260" s="19" t="s">
        <v>18</v>
      </c>
      <c r="D260" s="19" t="s">
        <v>881</v>
      </c>
      <c r="E260" s="19" t="s">
        <v>20</v>
      </c>
      <c r="F260" s="29" t="s">
        <v>355</v>
      </c>
      <c r="G260" s="29" t="s">
        <v>680</v>
      </c>
      <c r="H260" s="29" t="s">
        <v>289</v>
      </c>
      <c r="I260" s="19" t="s">
        <v>967</v>
      </c>
      <c r="J260" s="21">
        <f t="shared" si="8"/>
        <v>2604969</v>
      </c>
      <c r="K260" s="19">
        <v>2604969</v>
      </c>
      <c r="L260" s="5" t="s">
        <v>689</v>
      </c>
      <c r="M260" s="29" t="s">
        <v>83</v>
      </c>
      <c r="N260" s="29" t="s">
        <v>327</v>
      </c>
      <c r="O260" s="42">
        <v>2300286.91</v>
      </c>
      <c r="P260" s="42">
        <f t="shared" ref="P260:P314" si="9">+O260/1000000</f>
        <v>2.3002869100000001</v>
      </c>
      <c r="Q260" s="30" t="s">
        <v>187</v>
      </c>
      <c r="R260" s="31">
        <v>960227901</v>
      </c>
      <c r="S260" s="32" t="s">
        <v>26</v>
      </c>
      <c r="T260" s="2" t="e">
        <v>#N/A</v>
      </c>
      <c r="U260" s="2" t="e">
        <f>+VLOOKUP(K260,#REF!,1,0)</f>
        <v>#REF!</v>
      </c>
    </row>
    <row r="261" spans="1:21" s="2" customFormat="1" ht="51" customHeight="1">
      <c r="A261" s="6">
        <v>258</v>
      </c>
      <c r="B261" s="19" t="s">
        <v>272</v>
      </c>
      <c r="C261" s="19" t="s">
        <v>87</v>
      </c>
      <c r="D261" s="19" t="s">
        <v>881</v>
      </c>
      <c r="E261" s="19" t="s">
        <v>20</v>
      </c>
      <c r="F261" s="29" t="s">
        <v>355</v>
      </c>
      <c r="G261" s="29" t="s">
        <v>680</v>
      </c>
      <c r="H261" s="29" t="s">
        <v>681</v>
      </c>
      <c r="I261" s="19" t="s">
        <v>967</v>
      </c>
      <c r="J261" s="21">
        <f t="shared" si="8"/>
        <v>2652192</v>
      </c>
      <c r="K261" s="19">
        <v>2652192</v>
      </c>
      <c r="L261" s="5" t="s">
        <v>690</v>
      </c>
      <c r="M261" s="29" t="s">
        <v>225</v>
      </c>
      <c r="N261" s="29" t="s">
        <v>691</v>
      </c>
      <c r="O261" s="42">
        <v>44120322.640000001</v>
      </c>
      <c r="P261" s="42">
        <f t="shared" si="9"/>
        <v>44.120322639999998</v>
      </c>
      <c r="Q261" s="30" t="s">
        <v>25</v>
      </c>
      <c r="R261" s="31">
        <v>960227901</v>
      </c>
      <c r="S261" s="32" t="s">
        <v>26</v>
      </c>
      <c r="T261" s="2">
        <v>2652192</v>
      </c>
      <c r="U261" s="2" t="e">
        <f>+VLOOKUP(K261,#REF!,1,0)</f>
        <v>#REF!</v>
      </c>
    </row>
    <row r="262" spans="1:21" s="2" customFormat="1" ht="51" customHeight="1">
      <c r="A262" s="6">
        <v>259</v>
      </c>
      <c r="B262" s="19" t="s">
        <v>86</v>
      </c>
      <c r="C262" s="19" t="s">
        <v>87</v>
      </c>
      <c r="D262" s="19" t="s">
        <v>881</v>
      </c>
      <c r="E262" s="19" t="s">
        <v>20</v>
      </c>
      <c r="F262" s="29" t="s">
        <v>355</v>
      </c>
      <c r="G262" s="29" t="s">
        <v>680</v>
      </c>
      <c r="H262" s="29" t="s">
        <v>687</v>
      </c>
      <c r="I262" s="19" t="s">
        <v>967</v>
      </c>
      <c r="J262" s="21">
        <f t="shared" si="8"/>
        <v>2649096</v>
      </c>
      <c r="K262" s="19">
        <v>2649096</v>
      </c>
      <c r="L262" s="5" t="s">
        <v>692</v>
      </c>
      <c r="M262" s="29" t="s">
        <v>24</v>
      </c>
      <c r="N262" s="29" t="s">
        <v>285</v>
      </c>
      <c r="O262" s="42">
        <v>2941724.25</v>
      </c>
      <c r="P262" s="42">
        <f t="shared" si="9"/>
        <v>2.94172425</v>
      </c>
      <c r="Q262" s="30" t="s">
        <v>187</v>
      </c>
      <c r="R262" s="31">
        <v>960227901</v>
      </c>
      <c r="S262" s="32" t="s">
        <v>26</v>
      </c>
      <c r="T262" s="2" t="e">
        <v>#N/A</v>
      </c>
      <c r="U262" s="2" t="e">
        <f>+VLOOKUP(K262,#REF!,1,0)</f>
        <v>#REF!</v>
      </c>
    </row>
    <row r="263" spans="1:21" s="2" customFormat="1" ht="51" customHeight="1">
      <c r="A263" s="6">
        <v>260</v>
      </c>
      <c r="B263" s="19" t="s">
        <v>86</v>
      </c>
      <c r="C263" s="19" t="s">
        <v>18</v>
      </c>
      <c r="D263" s="19" t="s">
        <v>143</v>
      </c>
      <c r="E263" s="19" t="s">
        <v>20</v>
      </c>
      <c r="F263" s="29" t="s">
        <v>355</v>
      </c>
      <c r="G263" s="29" t="s">
        <v>680</v>
      </c>
      <c r="H263" s="29" t="s">
        <v>681</v>
      </c>
      <c r="I263" s="19" t="s">
        <v>967</v>
      </c>
      <c r="J263" s="21">
        <f t="shared" si="8"/>
        <v>2463709</v>
      </c>
      <c r="K263" s="19">
        <v>2463709</v>
      </c>
      <c r="L263" s="5" t="s">
        <v>968</v>
      </c>
      <c r="M263" s="29" t="s">
        <v>94</v>
      </c>
      <c r="N263" s="29" t="s">
        <v>314</v>
      </c>
      <c r="O263" s="42">
        <v>60930866.329999998</v>
      </c>
      <c r="P263" s="42">
        <f t="shared" si="9"/>
        <v>60.930866330000001</v>
      </c>
      <c r="Q263" s="30" t="s">
        <v>25</v>
      </c>
      <c r="R263" s="31">
        <v>960227901</v>
      </c>
      <c r="S263" s="32" t="s">
        <v>26</v>
      </c>
      <c r="T263" s="2" t="e">
        <v>#N/A</v>
      </c>
      <c r="U263" s="2" t="e">
        <f>+VLOOKUP(K263,#REF!,1,0)</f>
        <v>#REF!</v>
      </c>
    </row>
    <row r="264" spans="1:21" s="2" customFormat="1" ht="51" customHeight="1">
      <c r="A264" s="6">
        <v>261</v>
      </c>
      <c r="B264" s="19" t="s">
        <v>17</v>
      </c>
      <c r="C264" s="19" t="s">
        <v>18</v>
      </c>
      <c r="D264" s="19" t="s">
        <v>881</v>
      </c>
      <c r="E264" s="19" t="s">
        <v>20</v>
      </c>
      <c r="F264" s="29" t="s">
        <v>150</v>
      </c>
      <c r="G264" s="29" t="s">
        <v>462</v>
      </c>
      <c r="H264" s="29" t="s">
        <v>969</v>
      </c>
      <c r="I264" s="19" t="s">
        <v>939</v>
      </c>
      <c r="J264" s="21">
        <f t="shared" si="8"/>
        <v>2572332</v>
      </c>
      <c r="K264" s="19">
        <v>2572332</v>
      </c>
      <c r="L264" s="5" t="s">
        <v>970</v>
      </c>
      <c r="M264" s="29" t="s">
        <v>39</v>
      </c>
      <c r="N264" s="29" t="s">
        <v>448</v>
      </c>
      <c r="O264" s="42">
        <v>11445000</v>
      </c>
      <c r="P264" s="42">
        <f t="shared" si="9"/>
        <v>11.445</v>
      </c>
      <c r="Q264" s="30" t="s">
        <v>25</v>
      </c>
      <c r="R264" s="31">
        <v>733732706</v>
      </c>
      <c r="S264" s="32" t="s">
        <v>202</v>
      </c>
      <c r="T264" s="2" t="e">
        <v>#N/A</v>
      </c>
      <c r="U264" s="2" t="e">
        <f>+VLOOKUP(K264,#REF!,1,0)</f>
        <v>#REF!</v>
      </c>
    </row>
    <row r="265" spans="1:21" s="2" customFormat="1" ht="51" customHeight="1">
      <c r="A265" s="6">
        <v>262</v>
      </c>
      <c r="B265" s="19" t="s">
        <v>17</v>
      </c>
      <c r="C265" s="19" t="s">
        <v>18</v>
      </c>
      <c r="D265" s="19" t="s">
        <v>19</v>
      </c>
      <c r="E265" s="19" t="s">
        <v>20</v>
      </c>
      <c r="F265" s="29" t="s">
        <v>150</v>
      </c>
      <c r="G265" s="29" t="s">
        <v>696</v>
      </c>
      <c r="H265" s="29" t="s">
        <v>697</v>
      </c>
      <c r="I265" s="19" t="s">
        <v>939</v>
      </c>
      <c r="J265" s="21" t="s">
        <v>19</v>
      </c>
      <c r="K265" s="19" t="s">
        <v>19</v>
      </c>
      <c r="L265" s="5" t="s">
        <v>698</v>
      </c>
      <c r="M265" s="29" t="s">
        <v>148</v>
      </c>
      <c r="N265" s="29" t="s">
        <v>148</v>
      </c>
      <c r="O265" s="42">
        <v>70000000</v>
      </c>
      <c r="P265" s="42">
        <f t="shared" si="9"/>
        <v>70</v>
      </c>
      <c r="Q265" s="30" t="s">
        <v>25</v>
      </c>
      <c r="R265" s="31">
        <v>733732706</v>
      </c>
      <c r="S265" s="32" t="s">
        <v>26</v>
      </c>
      <c r="T265" s="2" t="s">
        <v>19</v>
      </c>
      <c r="U265" s="2" t="e">
        <f>+VLOOKUP(K265,#REF!,1,0)</f>
        <v>#REF!</v>
      </c>
    </row>
    <row r="266" spans="1:21" s="2" customFormat="1" ht="51" customHeight="1">
      <c r="A266" s="6">
        <v>263</v>
      </c>
      <c r="B266" s="19" t="s">
        <v>17</v>
      </c>
      <c r="C266" s="19" t="s">
        <v>18</v>
      </c>
      <c r="D266" s="19" t="s">
        <v>881</v>
      </c>
      <c r="E266" s="19" t="s">
        <v>20</v>
      </c>
      <c r="F266" s="29" t="s">
        <v>150</v>
      </c>
      <c r="G266" s="29" t="s">
        <v>696</v>
      </c>
      <c r="H266" s="29" t="s">
        <v>696</v>
      </c>
      <c r="I266" s="19" t="s">
        <v>939</v>
      </c>
      <c r="J266" s="21">
        <f t="shared" ref="J266:J271" si="10">HYPERLINK("https://ofi5.mef.gob.pe/ssi/Ssi/Index?codigo="&amp;K266&amp;"&amp;tipo=2",K266)</f>
        <v>2570362</v>
      </c>
      <c r="K266" s="19">
        <v>2570362</v>
      </c>
      <c r="L266" s="5" t="s">
        <v>699</v>
      </c>
      <c r="M266" s="29" t="s">
        <v>24</v>
      </c>
      <c r="N266" s="29" t="s">
        <v>285</v>
      </c>
      <c r="O266" s="42">
        <v>158528835.58000001</v>
      </c>
      <c r="P266" s="42">
        <f t="shared" si="9"/>
        <v>158.52883558000002</v>
      </c>
      <c r="Q266" s="30" t="s">
        <v>149</v>
      </c>
      <c r="R266" s="31">
        <v>733732706</v>
      </c>
      <c r="S266" s="32" t="s">
        <v>26</v>
      </c>
      <c r="T266" s="2" t="e">
        <v>#N/A</v>
      </c>
      <c r="U266" s="2" t="e">
        <f>+VLOOKUP(K266,#REF!,1,0)</f>
        <v>#REF!</v>
      </c>
    </row>
    <row r="267" spans="1:21" s="2" customFormat="1" ht="51" customHeight="1">
      <c r="A267" s="6">
        <v>264</v>
      </c>
      <c r="B267" s="19" t="s">
        <v>17</v>
      </c>
      <c r="C267" s="19" t="s">
        <v>18</v>
      </c>
      <c r="D267" s="19" t="s">
        <v>881</v>
      </c>
      <c r="E267" s="19" t="s">
        <v>20</v>
      </c>
      <c r="F267" s="29" t="s">
        <v>150</v>
      </c>
      <c r="G267" s="29" t="s">
        <v>390</v>
      </c>
      <c r="H267" s="29" t="s">
        <v>700</v>
      </c>
      <c r="I267" s="19" t="s">
        <v>939</v>
      </c>
      <c r="J267" s="21">
        <f t="shared" si="10"/>
        <v>2569489</v>
      </c>
      <c r="K267" s="19">
        <v>2569489</v>
      </c>
      <c r="L267" s="5" t="s">
        <v>701</v>
      </c>
      <c r="M267" s="29" t="s">
        <v>24</v>
      </c>
      <c r="N267" s="29" t="s">
        <v>285</v>
      </c>
      <c r="O267" s="42">
        <v>224992914.71000001</v>
      </c>
      <c r="P267" s="42">
        <f t="shared" si="9"/>
        <v>224.99291471000001</v>
      </c>
      <c r="Q267" s="30" t="s">
        <v>149</v>
      </c>
      <c r="R267" s="31">
        <v>733732706</v>
      </c>
      <c r="S267" s="32" t="s">
        <v>26</v>
      </c>
      <c r="T267" s="2" t="e">
        <v>#N/A</v>
      </c>
      <c r="U267" s="2" t="e">
        <f>+VLOOKUP(K267,#REF!,1,0)</f>
        <v>#REF!</v>
      </c>
    </row>
    <row r="268" spans="1:21" s="2" customFormat="1" ht="51" customHeight="1">
      <c r="A268" s="6">
        <v>265</v>
      </c>
      <c r="B268" s="19" t="s">
        <v>17</v>
      </c>
      <c r="C268" s="19" t="s">
        <v>18</v>
      </c>
      <c r="D268" s="19" t="s">
        <v>881</v>
      </c>
      <c r="E268" s="19" t="s">
        <v>20</v>
      </c>
      <c r="F268" s="29" t="s">
        <v>150</v>
      </c>
      <c r="G268" s="29" t="s">
        <v>488</v>
      </c>
      <c r="H268" s="29" t="s">
        <v>702</v>
      </c>
      <c r="I268" s="19" t="s">
        <v>939</v>
      </c>
      <c r="J268" s="21">
        <f t="shared" si="10"/>
        <v>2565859</v>
      </c>
      <c r="K268" s="19">
        <v>2565859</v>
      </c>
      <c r="L268" s="5" t="s">
        <v>703</v>
      </c>
      <c r="M268" s="29" t="s">
        <v>83</v>
      </c>
      <c r="N268" s="29" t="s">
        <v>175</v>
      </c>
      <c r="O268" s="42">
        <v>30692660.52</v>
      </c>
      <c r="P268" s="42">
        <f t="shared" si="9"/>
        <v>30.69266052</v>
      </c>
      <c r="Q268" s="30" t="s">
        <v>25</v>
      </c>
      <c r="R268" s="31">
        <v>733732706</v>
      </c>
      <c r="S268" s="32" t="s">
        <v>26</v>
      </c>
      <c r="T268" s="2" t="e">
        <v>#N/A</v>
      </c>
      <c r="U268" s="2" t="e">
        <f>+VLOOKUP(K268,#REF!,1,0)</f>
        <v>#REF!</v>
      </c>
    </row>
    <row r="269" spans="1:21" s="2" customFormat="1" ht="51" customHeight="1">
      <c r="A269" s="6">
        <v>266</v>
      </c>
      <c r="B269" s="19" t="s">
        <v>17</v>
      </c>
      <c r="C269" s="19" t="s">
        <v>18</v>
      </c>
      <c r="D269" s="19" t="s">
        <v>881</v>
      </c>
      <c r="E269" s="19" t="s">
        <v>20</v>
      </c>
      <c r="F269" s="29" t="s">
        <v>150</v>
      </c>
      <c r="G269" s="29" t="s">
        <v>150</v>
      </c>
      <c r="H269" s="29" t="s">
        <v>451</v>
      </c>
      <c r="I269" s="19" t="s">
        <v>939</v>
      </c>
      <c r="J269" s="21">
        <f t="shared" si="10"/>
        <v>2541831</v>
      </c>
      <c r="K269" s="19">
        <v>2541831</v>
      </c>
      <c r="L269" s="5" t="s">
        <v>704</v>
      </c>
      <c r="M269" s="29" t="s">
        <v>186</v>
      </c>
      <c r="N269" s="29" t="s">
        <v>537</v>
      </c>
      <c r="O269" s="42">
        <v>3850741.02</v>
      </c>
      <c r="P269" s="42">
        <f t="shared" si="9"/>
        <v>3.8507410200000001</v>
      </c>
      <c r="Q269" s="30" t="s">
        <v>95</v>
      </c>
      <c r="R269" s="31">
        <v>733732706</v>
      </c>
      <c r="S269" s="32" t="s">
        <v>26</v>
      </c>
      <c r="T269" s="2" t="e">
        <v>#N/A</v>
      </c>
      <c r="U269" s="2" t="e">
        <f>+VLOOKUP(K269,#REF!,1,0)</f>
        <v>#REF!</v>
      </c>
    </row>
    <row r="270" spans="1:21" s="2" customFormat="1" ht="51" customHeight="1">
      <c r="A270" s="6">
        <v>267</v>
      </c>
      <c r="B270" s="19" t="s">
        <v>17</v>
      </c>
      <c r="C270" s="19" t="s">
        <v>18</v>
      </c>
      <c r="D270" s="19" t="s">
        <v>881</v>
      </c>
      <c r="E270" s="19" t="s">
        <v>20</v>
      </c>
      <c r="F270" s="29" t="s">
        <v>150</v>
      </c>
      <c r="G270" s="29" t="s">
        <v>324</v>
      </c>
      <c r="H270" s="29" t="s">
        <v>705</v>
      </c>
      <c r="I270" s="19" t="s">
        <v>939</v>
      </c>
      <c r="J270" s="21">
        <f t="shared" si="10"/>
        <v>2541810</v>
      </c>
      <c r="K270" s="19">
        <v>2541810</v>
      </c>
      <c r="L270" s="5" t="s">
        <v>971</v>
      </c>
      <c r="M270" s="29" t="s">
        <v>186</v>
      </c>
      <c r="N270" s="29" t="s">
        <v>537</v>
      </c>
      <c r="O270" s="42">
        <v>2083264.83</v>
      </c>
      <c r="P270" s="42">
        <f t="shared" si="9"/>
        <v>2.0832648300000001</v>
      </c>
      <c r="Q270" s="30" t="s">
        <v>187</v>
      </c>
      <c r="R270" s="31">
        <v>733732706</v>
      </c>
      <c r="S270" s="32" t="s">
        <v>26</v>
      </c>
      <c r="T270" s="2" t="e">
        <v>#N/A</v>
      </c>
      <c r="U270" s="2" t="e">
        <f>+VLOOKUP(K270,#REF!,1,0)</f>
        <v>#REF!</v>
      </c>
    </row>
    <row r="271" spans="1:21" s="2" customFormat="1" ht="51" customHeight="1">
      <c r="A271" s="6">
        <v>268</v>
      </c>
      <c r="B271" s="19" t="s">
        <v>17</v>
      </c>
      <c r="C271" s="19" t="s">
        <v>18</v>
      </c>
      <c r="D271" s="19" t="s">
        <v>881</v>
      </c>
      <c r="E271" s="19" t="s">
        <v>20</v>
      </c>
      <c r="F271" s="29" t="s">
        <v>150</v>
      </c>
      <c r="G271" s="29" t="s">
        <v>150</v>
      </c>
      <c r="H271" s="29" t="s">
        <v>451</v>
      </c>
      <c r="I271" s="19" t="s">
        <v>939</v>
      </c>
      <c r="J271" s="21">
        <f t="shared" si="10"/>
        <v>2540068</v>
      </c>
      <c r="K271" s="19">
        <v>2540068</v>
      </c>
      <c r="L271" s="5" t="s">
        <v>707</v>
      </c>
      <c r="M271" s="29" t="s">
        <v>24</v>
      </c>
      <c r="N271" s="29" t="s">
        <v>285</v>
      </c>
      <c r="O271" s="42">
        <v>30092807.239999998</v>
      </c>
      <c r="P271" s="42">
        <f t="shared" si="9"/>
        <v>30.092807239999999</v>
      </c>
      <c r="Q271" s="30" t="s">
        <v>25</v>
      </c>
      <c r="R271" s="31">
        <v>733732706</v>
      </c>
      <c r="S271" s="32" t="s">
        <v>26</v>
      </c>
      <c r="T271" s="2" t="e">
        <v>#N/A</v>
      </c>
      <c r="U271" s="2" t="e">
        <f>+VLOOKUP(K271,#REF!,1,0)</f>
        <v>#REF!</v>
      </c>
    </row>
    <row r="272" spans="1:21" s="2" customFormat="1" ht="51" customHeight="1">
      <c r="A272" s="6">
        <v>269</v>
      </c>
      <c r="B272" s="19" t="s">
        <v>17</v>
      </c>
      <c r="C272" s="19" t="s">
        <v>18</v>
      </c>
      <c r="D272" s="19" t="s">
        <v>19</v>
      </c>
      <c r="E272" s="19" t="s">
        <v>20</v>
      </c>
      <c r="F272" s="29" t="s">
        <v>150</v>
      </c>
      <c r="G272" s="29" t="s">
        <v>390</v>
      </c>
      <c r="H272" s="29" t="s">
        <v>700</v>
      </c>
      <c r="I272" s="19" t="s">
        <v>939</v>
      </c>
      <c r="J272" s="21" t="s">
        <v>19</v>
      </c>
      <c r="K272" s="19" t="s">
        <v>19</v>
      </c>
      <c r="L272" s="5" t="s">
        <v>708</v>
      </c>
      <c r="M272" s="29" t="s">
        <v>148</v>
      </c>
      <c r="N272" s="29" t="s">
        <v>148</v>
      </c>
      <c r="O272" s="42">
        <v>20000000</v>
      </c>
      <c r="P272" s="42">
        <f t="shared" si="9"/>
        <v>20</v>
      </c>
      <c r="Q272" s="30" t="s">
        <v>25</v>
      </c>
      <c r="R272" s="31">
        <v>733732706</v>
      </c>
      <c r="S272" s="32" t="s">
        <v>26</v>
      </c>
      <c r="T272" s="2" t="s">
        <v>19</v>
      </c>
      <c r="U272" s="2" t="e">
        <f>+VLOOKUP(K272,#REF!,1,0)</f>
        <v>#REF!</v>
      </c>
    </row>
    <row r="273" spans="1:21" s="2" customFormat="1" ht="51" customHeight="1">
      <c r="A273" s="6">
        <v>270</v>
      </c>
      <c r="B273" s="19" t="s">
        <v>17</v>
      </c>
      <c r="C273" s="19" t="s">
        <v>18</v>
      </c>
      <c r="D273" s="19" t="s">
        <v>19</v>
      </c>
      <c r="E273" s="19" t="s">
        <v>20</v>
      </c>
      <c r="F273" s="29" t="s">
        <v>150</v>
      </c>
      <c r="G273" s="29" t="s">
        <v>709</v>
      </c>
      <c r="H273" s="29" t="s">
        <v>710</v>
      </c>
      <c r="I273" s="19" t="s">
        <v>939</v>
      </c>
      <c r="J273" s="21" t="s">
        <v>19</v>
      </c>
      <c r="K273" s="19" t="s">
        <v>19</v>
      </c>
      <c r="L273" s="5" t="s">
        <v>972</v>
      </c>
      <c r="M273" s="29" t="s">
        <v>148</v>
      </c>
      <c r="N273" s="29" t="s">
        <v>148</v>
      </c>
      <c r="O273" s="42">
        <v>25400000</v>
      </c>
      <c r="P273" s="42">
        <f t="shared" si="9"/>
        <v>25.4</v>
      </c>
      <c r="Q273" s="30" t="s">
        <v>25</v>
      </c>
      <c r="R273" s="31">
        <v>733732706</v>
      </c>
      <c r="S273" s="32" t="s">
        <v>410</v>
      </c>
      <c r="T273" s="2" t="s">
        <v>19</v>
      </c>
      <c r="U273" s="2" t="e">
        <f>+VLOOKUP(K273,#REF!,1,0)</f>
        <v>#REF!</v>
      </c>
    </row>
    <row r="274" spans="1:21" s="2" customFormat="1" ht="51" customHeight="1">
      <c r="A274" s="6">
        <v>271</v>
      </c>
      <c r="B274" s="19" t="s">
        <v>86</v>
      </c>
      <c r="C274" s="19" t="s">
        <v>18</v>
      </c>
      <c r="D274" s="19" t="s">
        <v>143</v>
      </c>
      <c r="E274" s="19" t="s">
        <v>79</v>
      </c>
      <c r="F274" s="29" t="s">
        <v>181</v>
      </c>
      <c r="G274" s="29" t="s">
        <v>181</v>
      </c>
      <c r="H274" s="29" t="s">
        <v>181</v>
      </c>
      <c r="I274" s="19" t="s">
        <v>712</v>
      </c>
      <c r="J274" s="21">
        <f>HYPERLINK("https://ofi5.mef.gob.pe/ssi/Ssi/Index?codigo="&amp;K274&amp;"&amp;tipo=2",K274)</f>
        <v>2569509</v>
      </c>
      <c r="K274" s="19">
        <v>2569509</v>
      </c>
      <c r="L274" s="5" t="s">
        <v>713</v>
      </c>
      <c r="M274" s="29" t="s">
        <v>83</v>
      </c>
      <c r="N274" s="29" t="s">
        <v>535</v>
      </c>
      <c r="O274" s="42">
        <v>5906380.4699999997</v>
      </c>
      <c r="P274" s="42">
        <f t="shared" si="9"/>
        <v>5.9063804699999993</v>
      </c>
      <c r="Q274" s="30" t="s">
        <v>95</v>
      </c>
      <c r="R274" s="31">
        <v>14358445</v>
      </c>
      <c r="S274" s="32" t="s">
        <v>610</v>
      </c>
      <c r="T274" s="2" t="e">
        <v>#N/A</v>
      </c>
      <c r="U274" s="2" t="e">
        <f>+VLOOKUP(K274,#REF!,1,0)</f>
        <v>#REF!</v>
      </c>
    </row>
    <row r="275" spans="1:21" s="2" customFormat="1" ht="51" customHeight="1">
      <c r="A275" s="6">
        <v>272</v>
      </c>
      <c r="B275" s="19" t="s">
        <v>17</v>
      </c>
      <c r="C275" s="19" t="s">
        <v>18</v>
      </c>
      <c r="D275" s="19" t="s">
        <v>143</v>
      </c>
      <c r="E275" s="19" t="s">
        <v>34</v>
      </c>
      <c r="F275" s="29" t="s">
        <v>76</v>
      </c>
      <c r="G275" s="29" t="s">
        <v>525</v>
      </c>
      <c r="H275" s="29" t="s">
        <v>714</v>
      </c>
      <c r="I275" s="19" t="s">
        <v>715</v>
      </c>
      <c r="J275" s="21">
        <f>HYPERLINK("https://ofi5.mef.gob.pe/ssi/Ssi/Index?codigo="&amp;K275&amp;"&amp;tipo=2",K275)</f>
        <v>2163278</v>
      </c>
      <c r="K275" s="19">
        <v>2163278</v>
      </c>
      <c r="L275" s="5" t="s">
        <v>716</v>
      </c>
      <c r="M275" s="29" t="s">
        <v>83</v>
      </c>
      <c r="N275" s="29" t="s">
        <v>717</v>
      </c>
      <c r="O275" s="42">
        <v>10103293</v>
      </c>
      <c r="P275" s="42">
        <f t="shared" si="9"/>
        <v>10.103293000000001</v>
      </c>
      <c r="Q275" s="30" t="s">
        <v>25</v>
      </c>
      <c r="R275" s="31" t="s">
        <v>40</v>
      </c>
      <c r="S275" s="32" t="s">
        <v>522</v>
      </c>
      <c r="T275" s="2">
        <v>2163278</v>
      </c>
      <c r="U275" s="2" t="e">
        <f>+VLOOKUP(K275,#REF!,1,0)</f>
        <v>#REF!</v>
      </c>
    </row>
    <row r="276" spans="1:21" s="2" customFormat="1" ht="51" customHeight="1">
      <c r="A276" s="6">
        <v>273</v>
      </c>
      <c r="B276" s="19" t="s">
        <v>17</v>
      </c>
      <c r="C276" s="19" t="s">
        <v>18</v>
      </c>
      <c r="D276" s="19" t="s">
        <v>19</v>
      </c>
      <c r="E276" s="19" t="s">
        <v>34</v>
      </c>
      <c r="F276" s="29" t="s">
        <v>35</v>
      </c>
      <c r="G276" s="29" t="s">
        <v>35</v>
      </c>
      <c r="H276" s="29" t="s">
        <v>52</v>
      </c>
      <c r="I276" s="19" t="s">
        <v>715</v>
      </c>
      <c r="J276" s="21" t="s">
        <v>19</v>
      </c>
      <c r="K276" s="19" t="s">
        <v>19</v>
      </c>
      <c r="L276" s="5" t="s">
        <v>718</v>
      </c>
      <c r="M276" s="29" t="s">
        <v>83</v>
      </c>
      <c r="N276" s="29" t="s">
        <v>717</v>
      </c>
      <c r="O276" s="42">
        <v>3260259.12</v>
      </c>
      <c r="P276" s="42">
        <f t="shared" si="9"/>
        <v>3.2602591200000002</v>
      </c>
      <c r="Q276" s="30" t="s">
        <v>95</v>
      </c>
      <c r="R276" s="31" t="s">
        <v>40</v>
      </c>
      <c r="S276" s="32" t="s">
        <v>522</v>
      </c>
      <c r="T276" s="2" t="s">
        <v>19</v>
      </c>
      <c r="U276" s="2" t="e">
        <f>+VLOOKUP(K276,#REF!,1,0)</f>
        <v>#REF!</v>
      </c>
    </row>
    <row r="277" spans="1:21" s="2" customFormat="1" ht="51" customHeight="1">
      <c r="A277" s="6">
        <v>274</v>
      </c>
      <c r="B277" s="19" t="s">
        <v>17</v>
      </c>
      <c r="C277" s="19" t="s">
        <v>18</v>
      </c>
      <c r="D277" s="19" t="s">
        <v>19</v>
      </c>
      <c r="E277" s="19" t="s">
        <v>34</v>
      </c>
      <c r="F277" s="29" t="s">
        <v>35</v>
      </c>
      <c r="G277" s="29" t="s">
        <v>35</v>
      </c>
      <c r="H277" s="29" t="s">
        <v>719</v>
      </c>
      <c r="I277" s="19" t="s">
        <v>715</v>
      </c>
      <c r="J277" s="21" t="s">
        <v>19</v>
      </c>
      <c r="K277" s="19" t="s">
        <v>19</v>
      </c>
      <c r="L277" s="5" t="s">
        <v>720</v>
      </c>
      <c r="M277" s="29" t="s">
        <v>83</v>
      </c>
      <c r="N277" s="29" t="s">
        <v>717</v>
      </c>
      <c r="O277" s="42">
        <v>41740345.289999999</v>
      </c>
      <c r="P277" s="42">
        <f t="shared" si="9"/>
        <v>41.74034529</v>
      </c>
      <c r="Q277" s="30" t="s">
        <v>25</v>
      </c>
      <c r="R277" s="31" t="s">
        <v>40</v>
      </c>
      <c r="S277" s="32" t="s">
        <v>522</v>
      </c>
      <c r="T277" s="2" t="s">
        <v>19</v>
      </c>
      <c r="U277" s="2" t="e">
        <f>+VLOOKUP(K277,#REF!,1,0)</f>
        <v>#REF!</v>
      </c>
    </row>
    <row r="278" spans="1:21" s="2" customFormat="1" ht="51" customHeight="1">
      <c r="A278" s="6">
        <v>275</v>
      </c>
      <c r="B278" s="19" t="s">
        <v>17</v>
      </c>
      <c r="C278" s="19" t="s">
        <v>18</v>
      </c>
      <c r="D278" s="19" t="s">
        <v>881</v>
      </c>
      <c r="E278" s="19" t="s">
        <v>34</v>
      </c>
      <c r="F278" s="29" t="s">
        <v>212</v>
      </c>
      <c r="G278" s="29" t="s">
        <v>212</v>
      </c>
      <c r="H278" s="29" t="s">
        <v>721</v>
      </c>
      <c r="I278" s="19" t="s">
        <v>715</v>
      </c>
      <c r="J278" s="21">
        <f>HYPERLINK("https://ofi5.mef.gob.pe/ssi/Ssi/Index?codigo="&amp;K278&amp;"&amp;tipo=2",K278)</f>
        <v>2611448</v>
      </c>
      <c r="K278" s="19">
        <v>2611448</v>
      </c>
      <c r="L278" s="5" t="s">
        <v>722</v>
      </c>
      <c r="M278" s="29" t="s">
        <v>83</v>
      </c>
      <c r="N278" s="29" t="s">
        <v>717</v>
      </c>
      <c r="O278" s="42">
        <v>47521479.960000001</v>
      </c>
      <c r="P278" s="42">
        <f t="shared" si="9"/>
        <v>47.521479960000001</v>
      </c>
      <c r="Q278" s="30" t="s">
        <v>25</v>
      </c>
      <c r="R278" s="31" t="s">
        <v>40</v>
      </c>
      <c r="S278" s="32" t="s">
        <v>410</v>
      </c>
      <c r="T278" s="2" t="e">
        <v>#N/A</v>
      </c>
      <c r="U278" s="2" t="e">
        <f>+VLOOKUP(K278,#REF!,1,0)</f>
        <v>#REF!</v>
      </c>
    </row>
    <row r="279" spans="1:21" s="2" customFormat="1" ht="51" customHeight="1">
      <c r="A279" s="6">
        <v>276</v>
      </c>
      <c r="B279" s="19" t="s">
        <v>17</v>
      </c>
      <c r="C279" s="19" t="s">
        <v>87</v>
      </c>
      <c r="D279" s="19" t="s">
        <v>19</v>
      </c>
      <c r="E279" s="19" t="s">
        <v>34</v>
      </c>
      <c r="F279" s="29" t="s">
        <v>96</v>
      </c>
      <c r="G279" s="29" t="s">
        <v>96</v>
      </c>
      <c r="H279" s="29" t="s">
        <v>96</v>
      </c>
      <c r="I279" s="19" t="s">
        <v>715</v>
      </c>
      <c r="J279" s="21" t="s">
        <v>19</v>
      </c>
      <c r="K279" s="19" t="s">
        <v>19</v>
      </c>
      <c r="L279" s="5" t="s">
        <v>723</v>
      </c>
      <c r="M279" s="29" t="s">
        <v>83</v>
      </c>
      <c r="N279" s="29" t="s">
        <v>724</v>
      </c>
      <c r="O279" s="42">
        <v>885641</v>
      </c>
      <c r="P279" s="42">
        <f t="shared" si="9"/>
        <v>0.88564100000000001</v>
      </c>
      <c r="Q279" s="30" t="s">
        <v>89</v>
      </c>
      <c r="R279" s="31" t="s">
        <v>40</v>
      </c>
      <c r="S279" s="32" t="s">
        <v>410</v>
      </c>
      <c r="T279" s="2" t="s">
        <v>19</v>
      </c>
      <c r="U279" s="2" t="e">
        <f>+VLOOKUP(K279,#REF!,1,0)</f>
        <v>#REF!</v>
      </c>
    </row>
    <row r="280" spans="1:21" s="2" customFormat="1" ht="51" customHeight="1">
      <c r="A280" s="6">
        <v>277</v>
      </c>
      <c r="B280" s="19" t="s">
        <v>17</v>
      </c>
      <c r="C280" s="19" t="s">
        <v>87</v>
      </c>
      <c r="D280" s="19" t="s">
        <v>19</v>
      </c>
      <c r="E280" s="19" t="s">
        <v>34</v>
      </c>
      <c r="F280" s="29" t="s">
        <v>355</v>
      </c>
      <c r="G280" s="29" t="s">
        <v>680</v>
      </c>
      <c r="H280" s="29" t="s">
        <v>681</v>
      </c>
      <c r="I280" s="19" t="s">
        <v>715</v>
      </c>
      <c r="J280" s="21" t="s">
        <v>19</v>
      </c>
      <c r="K280" s="19" t="s">
        <v>19</v>
      </c>
      <c r="L280" s="5" t="s">
        <v>725</v>
      </c>
      <c r="M280" s="29" t="s">
        <v>83</v>
      </c>
      <c r="N280" s="29" t="s">
        <v>724</v>
      </c>
      <c r="O280" s="42">
        <v>901356</v>
      </c>
      <c r="P280" s="42">
        <f t="shared" si="9"/>
        <v>0.90135600000000005</v>
      </c>
      <c r="Q280" s="30" t="s">
        <v>89</v>
      </c>
      <c r="R280" s="31" t="s">
        <v>40</v>
      </c>
      <c r="S280" s="32" t="s">
        <v>410</v>
      </c>
      <c r="T280" s="2" t="s">
        <v>19</v>
      </c>
      <c r="U280" s="2" t="e">
        <f>+VLOOKUP(K280,#REF!,1,0)</f>
        <v>#REF!</v>
      </c>
    </row>
    <row r="281" spans="1:21" s="2" customFormat="1" ht="51" customHeight="1">
      <c r="A281" s="6">
        <v>278</v>
      </c>
      <c r="B281" s="19" t="s">
        <v>17</v>
      </c>
      <c r="C281" s="19" t="s">
        <v>87</v>
      </c>
      <c r="D281" s="19" t="s">
        <v>19</v>
      </c>
      <c r="E281" s="19" t="s">
        <v>34</v>
      </c>
      <c r="F281" s="29" t="s">
        <v>56</v>
      </c>
      <c r="G281" s="29" t="s">
        <v>56</v>
      </c>
      <c r="H281" s="29" t="s">
        <v>56</v>
      </c>
      <c r="I281" s="19" t="s">
        <v>715</v>
      </c>
      <c r="J281" s="21" t="s">
        <v>19</v>
      </c>
      <c r="K281" s="19" t="s">
        <v>19</v>
      </c>
      <c r="L281" s="5" t="s">
        <v>726</v>
      </c>
      <c r="M281" s="29" t="s">
        <v>83</v>
      </c>
      <c r="N281" s="29" t="s">
        <v>724</v>
      </c>
      <c r="O281" s="42">
        <v>836754</v>
      </c>
      <c r="P281" s="42">
        <f t="shared" si="9"/>
        <v>0.836754</v>
      </c>
      <c r="Q281" s="30" t="s">
        <v>89</v>
      </c>
      <c r="R281" s="31" t="s">
        <v>40</v>
      </c>
      <c r="S281" s="32" t="s">
        <v>610</v>
      </c>
      <c r="T281" s="2" t="s">
        <v>19</v>
      </c>
      <c r="U281" s="2" t="e">
        <f>+VLOOKUP(K281,#REF!,1,0)</f>
        <v>#REF!</v>
      </c>
    </row>
    <row r="282" spans="1:21" s="2" customFormat="1" ht="51" customHeight="1">
      <c r="A282" s="6">
        <v>279</v>
      </c>
      <c r="B282" s="19" t="s">
        <v>17</v>
      </c>
      <c r="C282" s="19" t="s">
        <v>87</v>
      </c>
      <c r="D282" s="19" t="s">
        <v>19</v>
      </c>
      <c r="E282" s="19" t="s">
        <v>34</v>
      </c>
      <c r="F282" s="29" t="s">
        <v>220</v>
      </c>
      <c r="G282" s="29" t="s">
        <v>227</v>
      </c>
      <c r="H282" s="29" t="s">
        <v>374</v>
      </c>
      <c r="I282" s="19" t="s">
        <v>715</v>
      </c>
      <c r="J282" s="21" t="s">
        <v>19</v>
      </c>
      <c r="K282" s="19" t="s">
        <v>19</v>
      </c>
      <c r="L282" s="5" t="s">
        <v>727</v>
      </c>
      <c r="M282" s="29" t="s">
        <v>83</v>
      </c>
      <c r="N282" s="29" t="s">
        <v>724</v>
      </c>
      <c r="O282" s="42">
        <v>924957</v>
      </c>
      <c r="P282" s="42">
        <f t="shared" si="9"/>
        <v>0.92495700000000003</v>
      </c>
      <c r="Q282" s="30" t="s">
        <v>89</v>
      </c>
      <c r="R282" s="31" t="s">
        <v>40</v>
      </c>
      <c r="S282" s="32" t="s">
        <v>610</v>
      </c>
      <c r="T282" s="2" t="s">
        <v>19</v>
      </c>
      <c r="U282" s="2" t="e">
        <f>+VLOOKUP(K282,#REF!,1,0)</f>
        <v>#REF!</v>
      </c>
    </row>
    <row r="283" spans="1:21" s="2" customFormat="1" ht="51" customHeight="1">
      <c r="A283" s="6">
        <v>280</v>
      </c>
      <c r="B283" s="19" t="s">
        <v>17</v>
      </c>
      <c r="C283" s="19" t="s">
        <v>87</v>
      </c>
      <c r="D283" s="19" t="s">
        <v>19</v>
      </c>
      <c r="E283" s="19" t="s">
        <v>34</v>
      </c>
      <c r="F283" s="29" t="s">
        <v>203</v>
      </c>
      <c r="G283" s="29" t="s">
        <v>265</v>
      </c>
      <c r="H283" s="29" t="s">
        <v>560</v>
      </c>
      <c r="I283" s="19" t="s">
        <v>715</v>
      </c>
      <c r="J283" s="21" t="s">
        <v>19</v>
      </c>
      <c r="K283" s="19" t="s">
        <v>19</v>
      </c>
      <c r="L283" s="5" t="s">
        <v>973</v>
      </c>
      <c r="M283" s="29" t="s">
        <v>83</v>
      </c>
      <c r="N283" s="29" t="s">
        <v>729</v>
      </c>
      <c r="O283" s="42">
        <v>4270641</v>
      </c>
      <c r="P283" s="42">
        <f t="shared" si="9"/>
        <v>4.2706410000000004</v>
      </c>
      <c r="Q283" s="30" t="s">
        <v>95</v>
      </c>
      <c r="R283" s="31" t="s">
        <v>40</v>
      </c>
      <c r="S283" s="32" t="s">
        <v>730</v>
      </c>
      <c r="T283" s="2" t="s">
        <v>19</v>
      </c>
      <c r="U283" s="2" t="e">
        <f>+VLOOKUP(K283,#REF!,1,0)</f>
        <v>#REF!</v>
      </c>
    </row>
    <row r="284" spans="1:21" s="2" customFormat="1" ht="51" customHeight="1">
      <c r="A284" s="6">
        <v>281</v>
      </c>
      <c r="B284" s="19" t="s">
        <v>272</v>
      </c>
      <c r="C284" s="19" t="s">
        <v>18</v>
      </c>
      <c r="D284" s="19" t="s">
        <v>881</v>
      </c>
      <c r="E284" s="19" t="s">
        <v>34</v>
      </c>
      <c r="F284" s="29" t="s">
        <v>336</v>
      </c>
      <c r="G284" s="29" t="s">
        <v>478</v>
      </c>
      <c r="H284" s="29" t="s">
        <v>479</v>
      </c>
      <c r="I284" s="19" t="s">
        <v>715</v>
      </c>
      <c r="J284" s="21">
        <f>HYPERLINK("https://ofi5.mef.gob.pe/ssi/Ssi/Index?codigo="&amp;K284&amp;"&amp;tipo=2",K284)</f>
        <v>2319179</v>
      </c>
      <c r="K284" s="19">
        <v>2319179</v>
      </c>
      <c r="L284" s="5" t="s">
        <v>974</v>
      </c>
      <c r="M284" s="29" t="s">
        <v>83</v>
      </c>
      <c r="N284" s="29" t="s">
        <v>717</v>
      </c>
      <c r="O284" s="42">
        <v>103493637.94</v>
      </c>
      <c r="P284" s="42">
        <f t="shared" si="9"/>
        <v>103.49363794</v>
      </c>
      <c r="Q284" s="30" t="s">
        <v>149</v>
      </c>
      <c r="R284" s="31" t="s">
        <v>40</v>
      </c>
      <c r="S284" s="32" t="s">
        <v>207</v>
      </c>
      <c r="T284" s="2" t="e">
        <v>#N/A</v>
      </c>
      <c r="U284" s="2" t="e">
        <f>+VLOOKUP(K284,#REF!,1,0)</f>
        <v>#REF!</v>
      </c>
    </row>
    <row r="285" spans="1:21" s="2" customFormat="1" ht="51" customHeight="1">
      <c r="A285" s="6">
        <v>282</v>
      </c>
      <c r="B285" s="19" t="s">
        <v>272</v>
      </c>
      <c r="C285" s="19" t="s">
        <v>18</v>
      </c>
      <c r="D285" s="19" t="s">
        <v>881</v>
      </c>
      <c r="E285" s="19" t="s">
        <v>34</v>
      </c>
      <c r="F285" s="29" t="s">
        <v>35</v>
      </c>
      <c r="G285" s="29" t="s">
        <v>35</v>
      </c>
      <c r="H285" s="29" t="s">
        <v>732</v>
      </c>
      <c r="I285" s="19" t="s">
        <v>715</v>
      </c>
      <c r="J285" s="21">
        <f t="shared" ref="J285:J288" si="11">HYPERLINK("https://ofi5.mef.gob.pe/ssi/Ssi/Index?codigo="&amp;K285&amp;"&amp;tipo=2",K285)</f>
        <v>2233964</v>
      </c>
      <c r="K285" s="19">
        <v>2233964</v>
      </c>
      <c r="L285" s="5" t="s">
        <v>733</v>
      </c>
      <c r="M285" s="29" t="s">
        <v>83</v>
      </c>
      <c r="N285" s="29" t="s">
        <v>717</v>
      </c>
      <c r="O285" s="42">
        <v>25311966.120000001</v>
      </c>
      <c r="P285" s="42">
        <f t="shared" si="9"/>
        <v>25.311966120000001</v>
      </c>
      <c r="Q285" s="30" t="s">
        <v>25</v>
      </c>
      <c r="R285" s="31" t="s">
        <v>40</v>
      </c>
      <c r="S285" s="32" t="s">
        <v>41</v>
      </c>
      <c r="T285" s="2">
        <v>2233964</v>
      </c>
      <c r="U285" s="2" t="e">
        <f>+VLOOKUP(K285,#REF!,1,0)</f>
        <v>#REF!</v>
      </c>
    </row>
    <row r="286" spans="1:21" s="2" customFormat="1" ht="51" customHeight="1">
      <c r="A286" s="6">
        <v>283</v>
      </c>
      <c r="B286" s="19" t="s">
        <v>272</v>
      </c>
      <c r="C286" s="19" t="s">
        <v>18</v>
      </c>
      <c r="D286" s="19" t="s">
        <v>881</v>
      </c>
      <c r="E286" s="19" t="s">
        <v>27</v>
      </c>
      <c r="F286" s="29" t="s">
        <v>96</v>
      </c>
      <c r="G286" s="29" t="s">
        <v>308</v>
      </c>
      <c r="H286" s="29" t="s">
        <v>309</v>
      </c>
      <c r="I286" s="19" t="s">
        <v>736</v>
      </c>
      <c r="J286" s="21">
        <f t="shared" si="11"/>
        <v>2651755</v>
      </c>
      <c r="K286" s="19">
        <v>2651755</v>
      </c>
      <c r="L286" s="5" t="s">
        <v>738</v>
      </c>
      <c r="M286" s="29" t="s">
        <v>306</v>
      </c>
      <c r="N286" s="29" t="s">
        <v>494</v>
      </c>
      <c r="O286" s="42">
        <v>9263712.7799999993</v>
      </c>
      <c r="P286" s="42">
        <f t="shared" si="9"/>
        <v>9.2637127799999988</v>
      </c>
      <c r="Q286" s="30" t="s">
        <v>95</v>
      </c>
      <c r="R286" s="31">
        <v>18016853</v>
      </c>
      <c r="S286" s="32" t="s">
        <v>739</v>
      </c>
      <c r="T286" s="2" t="e">
        <v>#N/A</v>
      </c>
      <c r="U286" s="2" t="e">
        <f>+VLOOKUP(K286,#REF!,1,0)</f>
        <v>#REF!</v>
      </c>
    </row>
    <row r="287" spans="1:21" s="2" customFormat="1" ht="51" customHeight="1">
      <c r="A287" s="6">
        <v>284</v>
      </c>
      <c r="B287" s="19" t="s">
        <v>272</v>
      </c>
      <c r="C287" s="19" t="s">
        <v>18</v>
      </c>
      <c r="D287" s="19" t="s">
        <v>881</v>
      </c>
      <c r="E287" s="19" t="s">
        <v>27</v>
      </c>
      <c r="F287" s="29" t="s">
        <v>96</v>
      </c>
      <c r="G287" s="29" t="s">
        <v>308</v>
      </c>
      <c r="H287" s="29" t="s">
        <v>309</v>
      </c>
      <c r="I287" s="19" t="s">
        <v>736</v>
      </c>
      <c r="J287" s="21">
        <f t="shared" si="11"/>
        <v>2651748</v>
      </c>
      <c r="K287" s="19">
        <v>2651748</v>
      </c>
      <c r="L287" s="5" t="s">
        <v>740</v>
      </c>
      <c r="M287" s="29" t="s">
        <v>148</v>
      </c>
      <c r="N287" s="29" t="s">
        <v>444</v>
      </c>
      <c r="O287" s="42">
        <v>4445310.24</v>
      </c>
      <c r="P287" s="42">
        <f t="shared" si="9"/>
        <v>4.4453102400000004</v>
      </c>
      <c r="Q287" s="30" t="s">
        <v>95</v>
      </c>
      <c r="R287" s="31">
        <v>18016853</v>
      </c>
      <c r="S287" s="32" t="s">
        <v>739</v>
      </c>
      <c r="T287" s="2" t="e">
        <v>#N/A</v>
      </c>
      <c r="U287" s="2" t="e">
        <f>+VLOOKUP(K287,#REF!,1,0)</f>
        <v>#REF!</v>
      </c>
    </row>
    <row r="288" spans="1:21" s="2" customFormat="1" ht="51" customHeight="1">
      <c r="A288" s="6">
        <v>285</v>
      </c>
      <c r="B288" s="19" t="s">
        <v>17</v>
      </c>
      <c r="C288" s="19" t="s">
        <v>18</v>
      </c>
      <c r="D288" s="19" t="s">
        <v>143</v>
      </c>
      <c r="E288" s="19" t="s">
        <v>34</v>
      </c>
      <c r="F288" s="29" t="s">
        <v>35</v>
      </c>
      <c r="G288" s="29" t="s">
        <v>35</v>
      </c>
      <c r="H288" s="29" t="s">
        <v>741</v>
      </c>
      <c r="I288" s="19" t="s">
        <v>742</v>
      </c>
      <c r="J288" s="21">
        <f t="shared" si="11"/>
        <v>2293177</v>
      </c>
      <c r="K288" s="19">
        <v>2293177</v>
      </c>
      <c r="L288" s="5" t="s">
        <v>743</v>
      </c>
      <c r="M288" s="29" t="s">
        <v>744</v>
      </c>
      <c r="N288" s="29" t="s">
        <v>745</v>
      </c>
      <c r="O288" s="42">
        <v>91626237.5</v>
      </c>
      <c r="P288" s="42">
        <f t="shared" si="9"/>
        <v>91.626237500000002</v>
      </c>
      <c r="Q288" s="30" t="s">
        <v>25</v>
      </c>
      <c r="R288" s="31" t="s">
        <v>40</v>
      </c>
      <c r="S288" s="32" t="s">
        <v>739</v>
      </c>
      <c r="T288" s="2">
        <v>2293177</v>
      </c>
      <c r="U288" s="2" t="e">
        <f>+VLOOKUP(K288,#REF!,1,0)</f>
        <v>#REF!</v>
      </c>
    </row>
    <row r="289" spans="1:21" s="2" customFormat="1" ht="51" customHeight="1">
      <c r="A289" s="6">
        <v>286</v>
      </c>
      <c r="B289" s="19" t="s">
        <v>17</v>
      </c>
      <c r="C289" s="19" t="s">
        <v>18</v>
      </c>
      <c r="D289" s="19" t="s">
        <v>19</v>
      </c>
      <c r="E289" s="19" t="s">
        <v>156</v>
      </c>
      <c r="F289" s="29" t="s">
        <v>208</v>
      </c>
      <c r="G289" s="29" t="s">
        <v>749</v>
      </c>
      <c r="H289" s="29" t="s">
        <v>750</v>
      </c>
      <c r="I289" s="19" t="s">
        <v>751</v>
      </c>
      <c r="J289" s="21" t="s">
        <v>19</v>
      </c>
      <c r="K289" s="19" t="s">
        <v>19</v>
      </c>
      <c r="L289" s="5" t="s">
        <v>752</v>
      </c>
      <c r="M289" s="29" t="s">
        <v>306</v>
      </c>
      <c r="N289" s="29" t="s">
        <v>307</v>
      </c>
      <c r="O289" s="42">
        <v>500000</v>
      </c>
      <c r="P289" s="42">
        <f t="shared" si="9"/>
        <v>0.5</v>
      </c>
      <c r="Q289" s="30" t="s">
        <v>89</v>
      </c>
      <c r="R289" s="31">
        <v>1779332</v>
      </c>
      <c r="S289" s="32" t="s">
        <v>739</v>
      </c>
      <c r="T289" s="2" t="s">
        <v>19</v>
      </c>
      <c r="U289" s="2" t="e">
        <f>+VLOOKUP(K289,#REF!,1,0)</f>
        <v>#REF!</v>
      </c>
    </row>
    <row r="290" spans="1:21" s="2" customFormat="1" ht="51" customHeight="1">
      <c r="A290" s="6">
        <v>287</v>
      </c>
      <c r="B290" s="19" t="s">
        <v>17</v>
      </c>
      <c r="C290" s="19" t="s">
        <v>18</v>
      </c>
      <c r="D290" s="19" t="s">
        <v>19</v>
      </c>
      <c r="E290" s="19" t="s">
        <v>156</v>
      </c>
      <c r="F290" s="29" t="s">
        <v>208</v>
      </c>
      <c r="G290" s="29" t="s">
        <v>749</v>
      </c>
      <c r="H290" s="29" t="s">
        <v>750</v>
      </c>
      <c r="I290" s="19" t="s">
        <v>751</v>
      </c>
      <c r="J290" s="21" t="s">
        <v>19</v>
      </c>
      <c r="K290" s="19" t="s">
        <v>19</v>
      </c>
      <c r="L290" s="5" t="s">
        <v>753</v>
      </c>
      <c r="M290" s="29" t="s">
        <v>306</v>
      </c>
      <c r="N290" s="30" t="s">
        <v>307</v>
      </c>
      <c r="O290" s="42">
        <v>500000</v>
      </c>
      <c r="P290" s="42">
        <f t="shared" si="9"/>
        <v>0.5</v>
      </c>
      <c r="Q290" s="19" t="s">
        <v>89</v>
      </c>
      <c r="R290" s="31">
        <v>1779332</v>
      </c>
      <c r="S290" s="32" t="s">
        <v>41</v>
      </c>
      <c r="T290" s="2" t="s">
        <v>19</v>
      </c>
      <c r="U290" s="2" t="e">
        <f>+VLOOKUP(K290,#REF!,1,0)</f>
        <v>#REF!</v>
      </c>
    </row>
    <row r="291" spans="1:21" s="2" customFormat="1" ht="51" customHeight="1">
      <c r="A291" s="6">
        <v>288</v>
      </c>
      <c r="B291" s="19" t="s">
        <v>17</v>
      </c>
      <c r="C291" s="19" t="s">
        <v>18</v>
      </c>
      <c r="D291" s="19" t="s">
        <v>19</v>
      </c>
      <c r="E291" s="19" t="s">
        <v>156</v>
      </c>
      <c r="F291" s="29" t="s">
        <v>208</v>
      </c>
      <c r="G291" s="29" t="s">
        <v>749</v>
      </c>
      <c r="H291" s="29" t="s">
        <v>750</v>
      </c>
      <c r="I291" s="19" t="s">
        <v>751</v>
      </c>
      <c r="J291" s="21" t="s">
        <v>19</v>
      </c>
      <c r="K291" s="19" t="s">
        <v>19</v>
      </c>
      <c r="L291" s="5" t="s">
        <v>755</v>
      </c>
      <c r="M291" s="29" t="s">
        <v>306</v>
      </c>
      <c r="N291" s="30" t="s">
        <v>307</v>
      </c>
      <c r="O291" s="42">
        <v>500000</v>
      </c>
      <c r="P291" s="42">
        <f t="shared" si="9"/>
        <v>0.5</v>
      </c>
      <c r="Q291" s="19" t="s">
        <v>89</v>
      </c>
      <c r="R291" s="31">
        <v>1779332</v>
      </c>
      <c r="S291" s="32" t="s">
        <v>756</v>
      </c>
      <c r="T291" s="2" t="s">
        <v>19</v>
      </c>
      <c r="U291" s="2" t="e">
        <f>+VLOOKUP(K291,#REF!,1,0)</f>
        <v>#REF!</v>
      </c>
    </row>
    <row r="292" spans="1:21" s="2" customFormat="1" ht="51" customHeight="1">
      <c r="A292" s="6">
        <v>289</v>
      </c>
      <c r="B292" s="19" t="s">
        <v>17</v>
      </c>
      <c r="C292" s="19" t="s">
        <v>18</v>
      </c>
      <c r="D292" s="19" t="s">
        <v>881</v>
      </c>
      <c r="E292" s="19" t="s">
        <v>156</v>
      </c>
      <c r="F292" s="29" t="s">
        <v>203</v>
      </c>
      <c r="G292" s="29" t="s">
        <v>265</v>
      </c>
      <c r="H292" s="29" t="s">
        <v>757</v>
      </c>
      <c r="I292" s="19" t="s">
        <v>758</v>
      </c>
      <c r="J292" s="21">
        <f t="shared" ref="J292:J294" si="12">HYPERLINK("https://ofi5.mef.gob.pe/ssi/Ssi/Index?codigo="&amp;K292&amp;"&amp;tipo=2",K292)</f>
        <v>2553017</v>
      </c>
      <c r="K292" s="19">
        <v>2553017</v>
      </c>
      <c r="L292" s="5" t="s">
        <v>759</v>
      </c>
      <c r="M292" s="29" t="s">
        <v>83</v>
      </c>
      <c r="N292" s="29" t="s">
        <v>760</v>
      </c>
      <c r="O292" s="42">
        <v>9406899.4499999993</v>
      </c>
      <c r="P292" s="42">
        <f t="shared" si="9"/>
        <v>9.4068994499999992</v>
      </c>
      <c r="Q292" s="30" t="s">
        <v>95</v>
      </c>
      <c r="R292" s="31">
        <v>389197051</v>
      </c>
      <c r="S292" s="32" t="s">
        <v>761</v>
      </c>
      <c r="T292" s="2" t="e">
        <v>#N/A</v>
      </c>
      <c r="U292" s="2" t="e">
        <f>+VLOOKUP(K292,#REF!,1,0)</f>
        <v>#REF!</v>
      </c>
    </row>
    <row r="293" spans="1:21" s="2" customFormat="1" ht="51" customHeight="1">
      <c r="A293" s="6">
        <v>290</v>
      </c>
      <c r="B293" s="19" t="s">
        <v>272</v>
      </c>
      <c r="C293" s="19" t="s">
        <v>18</v>
      </c>
      <c r="D293" s="19" t="s">
        <v>881</v>
      </c>
      <c r="E293" s="19" t="s">
        <v>156</v>
      </c>
      <c r="F293" s="29" t="s">
        <v>203</v>
      </c>
      <c r="G293" s="29" t="s">
        <v>265</v>
      </c>
      <c r="H293" s="29" t="s">
        <v>757</v>
      </c>
      <c r="I293" s="19" t="s">
        <v>758</v>
      </c>
      <c r="J293" s="21">
        <f t="shared" si="12"/>
        <v>2570483</v>
      </c>
      <c r="K293" s="19">
        <v>2570483</v>
      </c>
      <c r="L293" s="5" t="s">
        <v>762</v>
      </c>
      <c r="M293" s="29" t="s">
        <v>148</v>
      </c>
      <c r="N293" s="30" t="s">
        <v>444</v>
      </c>
      <c r="O293" s="42">
        <v>3999566</v>
      </c>
      <c r="P293" s="42">
        <f t="shared" si="9"/>
        <v>3.9995660000000002</v>
      </c>
      <c r="Q293" s="19" t="s">
        <v>95</v>
      </c>
      <c r="R293" s="31">
        <v>389197051</v>
      </c>
      <c r="S293" s="32" t="s">
        <v>761</v>
      </c>
      <c r="T293" s="2" t="e">
        <v>#N/A</v>
      </c>
      <c r="U293" s="2" t="e">
        <f>+VLOOKUP(K293,#REF!,1,0)</f>
        <v>#REF!</v>
      </c>
    </row>
    <row r="294" spans="1:21" s="2" customFormat="1" ht="51" customHeight="1">
      <c r="A294" s="6">
        <v>291</v>
      </c>
      <c r="B294" s="19" t="s">
        <v>272</v>
      </c>
      <c r="C294" s="19" t="s">
        <v>18</v>
      </c>
      <c r="D294" s="19" t="s">
        <v>881</v>
      </c>
      <c r="E294" s="19" t="s">
        <v>156</v>
      </c>
      <c r="F294" s="29" t="s">
        <v>203</v>
      </c>
      <c r="G294" s="29" t="s">
        <v>265</v>
      </c>
      <c r="H294" s="29" t="s">
        <v>757</v>
      </c>
      <c r="I294" s="19" t="s">
        <v>758</v>
      </c>
      <c r="J294" s="21">
        <f t="shared" si="12"/>
        <v>2656948</v>
      </c>
      <c r="K294" s="19">
        <v>2656948</v>
      </c>
      <c r="L294" s="5" t="s">
        <v>763</v>
      </c>
      <c r="M294" s="29" t="s">
        <v>148</v>
      </c>
      <c r="N294" s="30" t="s">
        <v>444</v>
      </c>
      <c r="O294" s="42">
        <v>7980255.25</v>
      </c>
      <c r="P294" s="42">
        <f t="shared" si="9"/>
        <v>7.9802552499999999</v>
      </c>
      <c r="Q294" s="19" t="s">
        <v>95</v>
      </c>
      <c r="R294" s="31">
        <v>389197051</v>
      </c>
      <c r="S294" s="32" t="s">
        <v>761</v>
      </c>
      <c r="T294" s="2" t="e">
        <v>#N/A</v>
      </c>
      <c r="U294" s="2" t="e">
        <f>+VLOOKUP(K294,#REF!,1,0)</f>
        <v>#REF!</v>
      </c>
    </row>
    <row r="295" spans="1:21" s="2" customFormat="1" ht="51" customHeight="1">
      <c r="A295" s="6">
        <v>292</v>
      </c>
      <c r="B295" s="19" t="s">
        <v>17</v>
      </c>
      <c r="C295" s="19" t="s">
        <v>18</v>
      </c>
      <c r="D295" s="19" t="s">
        <v>19</v>
      </c>
      <c r="E295" s="19" t="s">
        <v>156</v>
      </c>
      <c r="F295" s="29" t="s">
        <v>203</v>
      </c>
      <c r="G295" s="29" t="s">
        <v>265</v>
      </c>
      <c r="H295" s="29" t="s">
        <v>757</v>
      </c>
      <c r="I295" s="19" t="s">
        <v>758</v>
      </c>
      <c r="J295" s="21" t="s">
        <v>19</v>
      </c>
      <c r="K295" s="19" t="s">
        <v>19</v>
      </c>
      <c r="L295" s="5" t="s">
        <v>764</v>
      </c>
      <c r="M295" s="29" t="s">
        <v>148</v>
      </c>
      <c r="N295" s="30" t="s">
        <v>444</v>
      </c>
      <c r="O295" s="42">
        <v>7500000</v>
      </c>
      <c r="P295" s="42">
        <f t="shared" si="9"/>
        <v>7.5</v>
      </c>
      <c r="Q295" s="19" t="s">
        <v>95</v>
      </c>
      <c r="R295" s="31">
        <v>389197051</v>
      </c>
      <c r="S295" s="32" t="s">
        <v>765</v>
      </c>
      <c r="T295" s="2" t="s">
        <v>19</v>
      </c>
      <c r="U295" s="2" t="e">
        <f>+VLOOKUP(K295,#REF!,1,0)</f>
        <v>#REF!</v>
      </c>
    </row>
    <row r="296" spans="1:21" s="2" customFormat="1" ht="51" customHeight="1">
      <c r="A296" s="6">
        <v>293</v>
      </c>
      <c r="B296" s="19" t="s">
        <v>17</v>
      </c>
      <c r="C296" s="19" t="s">
        <v>18</v>
      </c>
      <c r="D296" s="19" t="s">
        <v>19</v>
      </c>
      <c r="E296" s="19" t="s">
        <v>156</v>
      </c>
      <c r="F296" s="29" t="s">
        <v>203</v>
      </c>
      <c r="G296" s="29" t="s">
        <v>265</v>
      </c>
      <c r="H296" s="29" t="s">
        <v>757</v>
      </c>
      <c r="I296" s="19" t="s">
        <v>758</v>
      </c>
      <c r="J296" s="21" t="s">
        <v>19</v>
      </c>
      <c r="K296" s="19" t="s">
        <v>19</v>
      </c>
      <c r="L296" s="5" t="s">
        <v>766</v>
      </c>
      <c r="M296" s="29" t="s">
        <v>148</v>
      </c>
      <c r="N296" s="30" t="s">
        <v>767</v>
      </c>
      <c r="O296" s="42">
        <v>17091276.27</v>
      </c>
      <c r="P296" s="42">
        <f t="shared" si="9"/>
        <v>17.091276269999998</v>
      </c>
      <c r="Q296" s="19" t="s">
        <v>25</v>
      </c>
      <c r="R296" s="31">
        <v>389197051</v>
      </c>
      <c r="S296" s="32" t="s">
        <v>765</v>
      </c>
      <c r="T296" s="2" t="s">
        <v>19</v>
      </c>
      <c r="U296" s="2" t="e">
        <f>+VLOOKUP(K296,#REF!,1,0)</f>
        <v>#REF!</v>
      </c>
    </row>
    <row r="297" spans="1:21" s="2" customFormat="1" ht="51" customHeight="1">
      <c r="A297" s="6">
        <v>294</v>
      </c>
      <c r="B297" s="19" t="s">
        <v>272</v>
      </c>
      <c r="C297" s="19" t="s">
        <v>18</v>
      </c>
      <c r="D297" s="19" t="s">
        <v>143</v>
      </c>
      <c r="E297" s="19" t="s">
        <v>27</v>
      </c>
      <c r="F297" s="29" t="s">
        <v>208</v>
      </c>
      <c r="G297" s="29" t="s">
        <v>746</v>
      </c>
      <c r="H297" s="29" t="s">
        <v>746</v>
      </c>
      <c r="I297" s="19" t="s">
        <v>747</v>
      </c>
      <c r="J297" s="21">
        <f t="shared" ref="J297:J303" si="13">HYPERLINK("https://ofi5.mef.gob.pe/ssi/Ssi/Index?codigo="&amp;K297&amp;"&amp;tipo=2",K297)</f>
        <v>2625940</v>
      </c>
      <c r="K297" s="19">
        <v>2625940</v>
      </c>
      <c r="L297" s="5" t="s">
        <v>768</v>
      </c>
      <c r="M297" s="29" t="s">
        <v>148</v>
      </c>
      <c r="N297" s="30" t="s">
        <v>444</v>
      </c>
      <c r="O297" s="42">
        <v>6560610.2000000002</v>
      </c>
      <c r="P297" s="42">
        <f t="shared" si="9"/>
        <v>6.5606102000000002</v>
      </c>
      <c r="Q297" s="19" t="s">
        <v>95</v>
      </c>
      <c r="R297" s="31">
        <v>6949348</v>
      </c>
      <c r="S297" s="32" t="s">
        <v>765</v>
      </c>
      <c r="T297" s="2">
        <v>2625940</v>
      </c>
      <c r="U297" s="2" t="e">
        <f>+VLOOKUP(K297,#REF!,1,0)</f>
        <v>#REF!</v>
      </c>
    </row>
    <row r="298" spans="1:21" s="2" customFormat="1" ht="51" customHeight="1">
      <c r="A298" s="6">
        <v>295</v>
      </c>
      <c r="B298" s="19" t="s">
        <v>272</v>
      </c>
      <c r="C298" s="19" t="s">
        <v>18</v>
      </c>
      <c r="D298" s="19" t="s">
        <v>881</v>
      </c>
      <c r="E298" s="19" t="s">
        <v>27</v>
      </c>
      <c r="F298" s="29" t="s">
        <v>28</v>
      </c>
      <c r="G298" s="29" t="s">
        <v>258</v>
      </c>
      <c r="H298" s="29" t="s">
        <v>769</v>
      </c>
      <c r="I298" s="19" t="s">
        <v>770</v>
      </c>
      <c r="J298" s="21">
        <f t="shared" si="13"/>
        <v>2641822</v>
      </c>
      <c r="K298" s="19">
        <v>2641822</v>
      </c>
      <c r="L298" s="5" t="s">
        <v>771</v>
      </c>
      <c r="M298" s="29" t="s">
        <v>148</v>
      </c>
      <c r="N298" s="30" t="s">
        <v>444</v>
      </c>
      <c r="O298" s="42">
        <v>11173704.189999999</v>
      </c>
      <c r="P298" s="42">
        <f t="shared" si="9"/>
        <v>11.173704189999999</v>
      </c>
      <c r="Q298" s="19" t="s">
        <v>25</v>
      </c>
      <c r="R298" s="31">
        <v>493316872</v>
      </c>
      <c r="S298" s="32" t="s">
        <v>772</v>
      </c>
      <c r="T298" s="2">
        <v>2641822</v>
      </c>
      <c r="U298" s="2" t="e">
        <f>+VLOOKUP(K298,#REF!,1,0)</f>
        <v>#REF!</v>
      </c>
    </row>
    <row r="299" spans="1:21" s="2" customFormat="1" ht="51" customHeight="1">
      <c r="A299" s="6">
        <v>296</v>
      </c>
      <c r="B299" s="19" t="s">
        <v>272</v>
      </c>
      <c r="C299" s="19" t="s">
        <v>18</v>
      </c>
      <c r="D299" s="19" t="s">
        <v>881</v>
      </c>
      <c r="E299" s="19" t="s">
        <v>27</v>
      </c>
      <c r="F299" s="29" t="s">
        <v>28</v>
      </c>
      <c r="G299" s="29" t="s">
        <v>258</v>
      </c>
      <c r="H299" s="29" t="s">
        <v>769</v>
      </c>
      <c r="I299" s="19" t="s">
        <v>770</v>
      </c>
      <c r="J299" s="21">
        <f t="shared" si="13"/>
        <v>2641714</v>
      </c>
      <c r="K299" s="19">
        <v>2641714</v>
      </c>
      <c r="L299" s="5" t="s">
        <v>773</v>
      </c>
      <c r="M299" s="29" t="s">
        <v>148</v>
      </c>
      <c r="N299" s="30" t="s">
        <v>444</v>
      </c>
      <c r="O299" s="42">
        <v>10362260.380000001</v>
      </c>
      <c r="P299" s="42">
        <f t="shared" si="9"/>
        <v>10.36226038</v>
      </c>
      <c r="Q299" s="19" t="s">
        <v>25</v>
      </c>
      <c r="R299" s="31">
        <v>493316872</v>
      </c>
      <c r="S299" s="32" t="s">
        <v>772</v>
      </c>
      <c r="T299" s="2">
        <v>2641714</v>
      </c>
      <c r="U299" s="2" t="e">
        <f>+VLOOKUP(K299,#REF!,1,0)</f>
        <v>#REF!</v>
      </c>
    </row>
    <row r="300" spans="1:21" s="2" customFormat="1" ht="51" customHeight="1">
      <c r="A300" s="6">
        <v>297</v>
      </c>
      <c r="B300" s="19" t="s">
        <v>272</v>
      </c>
      <c r="C300" s="19" t="s">
        <v>18</v>
      </c>
      <c r="D300" s="19" t="s">
        <v>264</v>
      </c>
      <c r="E300" s="19" t="s">
        <v>27</v>
      </c>
      <c r="F300" s="29" t="s">
        <v>28</v>
      </c>
      <c r="G300" s="29" t="s">
        <v>258</v>
      </c>
      <c r="H300" s="29" t="s">
        <v>769</v>
      </c>
      <c r="I300" s="19" t="s">
        <v>770</v>
      </c>
      <c r="J300" s="21">
        <f t="shared" si="13"/>
        <v>2524711</v>
      </c>
      <c r="K300" s="19">
        <v>2524711</v>
      </c>
      <c r="L300" s="5" t="s">
        <v>774</v>
      </c>
      <c r="M300" s="29" t="s">
        <v>932</v>
      </c>
      <c r="N300" s="30" t="s">
        <v>975</v>
      </c>
      <c r="O300" s="42">
        <v>13512834.699999999</v>
      </c>
      <c r="P300" s="42">
        <f t="shared" si="9"/>
        <v>13.512834699999999</v>
      </c>
      <c r="Q300" s="19" t="s">
        <v>25</v>
      </c>
      <c r="R300" s="31">
        <v>493316872</v>
      </c>
      <c r="S300" s="32" t="s">
        <v>772</v>
      </c>
      <c r="T300" s="2">
        <v>2524711</v>
      </c>
      <c r="U300" s="2" t="e">
        <f>+VLOOKUP(K300,#REF!,1,0)</f>
        <v>#REF!</v>
      </c>
    </row>
    <row r="301" spans="1:21" s="2" customFormat="1" ht="51" customHeight="1">
      <c r="A301" s="6">
        <v>298</v>
      </c>
      <c r="B301" s="19" t="s">
        <v>272</v>
      </c>
      <c r="C301" s="19" t="s">
        <v>18</v>
      </c>
      <c r="D301" s="19" t="s">
        <v>264</v>
      </c>
      <c r="E301" s="19" t="s">
        <v>27</v>
      </c>
      <c r="F301" s="29" t="s">
        <v>28</v>
      </c>
      <c r="G301" s="29" t="s">
        <v>258</v>
      </c>
      <c r="H301" s="29" t="s">
        <v>769</v>
      </c>
      <c r="I301" s="19" t="s">
        <v>770</v>
      </c>
      <c r="J301" s="21">
        <f t="shared" si="13"/>
        <v>2535343</v>
      </c>
      <c r="K301" s="19">
        <v>2535343</v>
      </c>
      <c r="L301" s="5" t="s">
        <v>775</v>
      </c>
      <c r="M301" s="29" t="s">
        <v>148</v>
      </c>
      <c r="N301" s="30" t="s">
        <v>444</v>
      </c>
      <c r="O301" s="42">
        <v>10674352.960000001</v>
      </c>
      <c r="P301" s="42">
        <f t="shared" si="9"/>
        <v>10.67435296</v>
      </c>
      <c r="Q301" s="19" t="s">
        <v>25</v>
      </c>
      <c r="R301" s="31">
        <v>493316872</v>
      </c>
      <c r="S301" s="32" t="s">
        <v>776</v>
      </c>
      <c r="T301" s="2">
        <v>2535343</v>
      </c>
      <c r="U301" s="2" t="e">
        <f>+VLOOKUP(K301,#REF!,1,0)</f>
        <v>#REF!</v>
      </c>
    </row>
    <row r="302" spans="1:21" s="2" customFormat="1" ht="51" customHeight="1">
      <c r="A302" s="6">
        <v>299</v>
      </c>
      <c r="B302" s="19" t="s">
        <v>17</v>
      </c>
      <c r="C302" s="19" t="s">
        <v>18</v>
      </c>
      <c r="D302" s="19" t="s">
        <v>19</v>
      </c>
      <c r="E302" s="19" t="s">
        <v>34</v>
      </c>
      <c r="F302" s="29" t="s">
        <v>76</v>
      </c>
      <c r="G302" s="29" t="s">
        <v>249</v>
      </c>
      <c r="H302" s="29" t="s">
        <v>777</v>
      </c>
      <c r="I302" s="19" t="s">
        <v>715</v>
      </c>
      <c r="J302" s="22">
        <f t="shared" si="13"/>
        <v>2512944</v>
      </c>
      <c r="K302" s="19">
        <v>2512944</v>
      </c>
      <c r="L302" s="5" t="s">
        <v>778</v>
      </c>
      <c r="M302" s="29" t="s">
        <v>83</v>
      </c>
      <c r="N302" s="30" t="s">
        <v>327</v>
      </c>
      <c r="O302" s="42">
        <v>139771133.99000001</v>
      </c>
      <c r="P302" s="42">
        <f t="shared" si="9"/>
        <v>139.77113399000001</v>
      </c>
      <c r="Q302" s="19" t="s">
        <v>149</v>
      </c>
      <c r="R302" s="31" t="s">
        <v>40</v>
      </c>
      <c r="S302" s="32" t="s">
        <v>779</v>
      </c>
      <c r="T302" s="2" t="e">
        <v>#N/A</v>
      </c>
      <c r="U302" s="2" t="e">
        <f>+VLOOKUP(K302,#REF!,1,0)</f>
        <v>#REF!</v>
      </c>
    </row>
    <row r="303" spans="1:21" s="2" customFormat="1" ht="51" customHeight="1">
      <c r="A303" s="6">
        <v>300</v>
      </c>
      <c r="B303" s="19" t="s">
        <v>272</v>
      </c>
      <c r="C303" s="19" t="s">
        <v>18</v>
      </c>
      <c r="D303" s="19" t="s">
        <v>881</v>
      </c>
      <c r="E303" s="19" t="s">
        <v>156</v>
      </c>
      <c r="F303" s="29" t="s">
        <v>352</v>
      </c>
      <c r="G303" s="29" t="s">
        <v>780</v>
      </c>
      <c r="H303" s="29" t="s">
        <v>781</v>
      </c>
      <c r="I303" s="19" t="s">
        <v>782</v>
      </c>
      <c r="J303" s="22">
        <f t="shared" si="13"/>
        <v>2627716</v>
      </c>
      <c r="K303" s="19">
        <v>2627716</v>
      </c>
      <c r="L303" s="5" t="s">
        <v>783</v>
      </c>
      <c r="M303" s="29" t="s">
        <v>567</v>
      </c>
      <c r="N303" s="30" t="s">
        <v>784</v>
      </c>
      <c r="O303" s="42">
        <v>1530386.46</v>
      </c>
      <c r="P303" s="42">
        <f t="shared" si="9"/>
        <v>1.5303864599999999</v>
      </c>
      <c r="Q303" s="19" t="s">
        <v>187</v>
      </c>
      <c r="R303" s="31">
        <v>2236284</v>
      </c>
      <c r="S303" s="32" t="s">
        <v>776</v>
      </c>
      <c r="T303" s="2">
        <v>2627716</v>
      </c>
      <c r="U303" s="2" t="e">
        <f>+VLOOKUP(K303,#REF!,1,0)</f>
        <v>#REF!</v>
      </c>
    </row>
    <row r="304" spans="1:21" s="2" customFormat="1" ht="51" customHeight="1">
      <c r="A304" s="6">
        <v>301</v>
      </c>
      <c r="B304" s="19" t="s">
        <v>17</v>
      </c>
      <c r="C304" s="19" t="s">
        <v>18</v>
      </c>
      <c r="D304" s="19" t="s">
        <v>19</v>
      </c>
      <c r="E304" s="19" t="s">
        <v>34</v>
      </c>
      <c r="F304" s="19" t="s">
        <v>355</v>
      </c>
      <c r="G304" s="19" t="s">
        <v>554</v>
      </c>
      <c r="H304" s="19" t="s">
        <v>555</v>
      </c>
      <c r="I304" s="19" t="s">
        <v>273</v>
      </c>
      <c r="J304" s="22" t="s">
        <v>19</v>
      </c>
      <c r="K304" s="19" t="s">
        <v>19</v>
      </c>
      <c r="L304" s="5" t="s">
        <v>785</v>
      </c>
      <c r="M304" s="19" t="s">
        <v>550</v>
      </c>
      <c r="N304" s="30" t="s">
        <v>595</v>
      </c>
      <c r="O304" s="42">
        <v>3000000</v>
      </c>
      <c r="P304" s="42">
        <f t="shared" si="9"/>
        <v>3</v>
      </c>
      <c r="Q304" s="19" t="s">
        <v>187</v>
      </c>
      <c r="R304" s="19" t="s">
        <v>786</v>
      </c>
      <c r="S304" s="32" t="s">
        <v>787</v>
      </c>
      <c r="T304" s="2" t="s">
        <v>19</v>
      </c>
      <c r="U304" s="2" t="e">
        <f>+VLOOKUP(K304,#REF!,1,0)</f>
        <v>#REF!</v>
      </c>
    </row>
    <row r="305" spans="1:24" s="2" customFormat="1" ht="51" customHeight="1">
      <c r="A305" s="6">
        <v>302</v>
      </c>
      <c r="B305" s="19" t="s">
        <v>17</v>
      </c>
      <c r="C305" s="19" t="s">
        <v>18</v>
      </c>
      <c r="D305" s="19" t="s">
        <v>881</v>
      </c>
      <c r="E305" s="19" t="s">
        <v>79</v>
      </c>
      <c r="F305" s="19" t="s">
        <v>203</v>
      </c>
      <c r="G305" s="19" t="s">
        <v>203</v>
      </c>
      <c r="H305" s="19" t="s">
        <v>203</v>
      </c>
      <c r="I305" s="19" t="s">
        <v>788</v>
      </c>
      <c r="J305" s="22">
        <f t="shared" ref="J305:J314" si="14">HYPERLINK("https://ofi5.mef.gob.pe/ssi/Ssi/Index?codigo="&amp;K305&amp;"&amp;tipo=2",K305)</f>
        <v>2306992</v>
      </c>
      <c r="K305" s="19">
        <v>2306992</v>
      </c>
      <c r="L305" s="5" t="s">
        <v>976</v>
      </c>
      <c r="M305" s="19" t="s">
        <v>83</v>
      </c>
      <c r="N305" s="30" t="s">
        <v>262</v>
      </c>
      <c r="O305" s="42">
        <v>54864809.039999999</v>
      </c>
      <c r="P305" s="42">
        <f t="shared" si="9"/>
        <v>54.864809039999997</v>
      </c>
      <c r="Q305" s="19" t="s">
        <v>25</v>
      </c>
      <c r="R305" s="31">
        <v>124383990</v>
      </c>
      <c r="S305" s="32" t="s">
        <v>761</v>
      </c>
      <c r="T305" s="2" t="e">
        <v>#N/A</v>
      </c>
      <c r="U305" s="2" t="e">
        <f>+VLOOKUP(K305,#REF!,1,0)</f>
        <v>#REF!</v>
      </c>
    </row>
    <row r="306" spans="1:24" s="2" customFormat="1" ht="51" customHeight="1">
      <c r="A306" s="6">
        <v>303</v>
      </c>
      <c r="B306" s="19" t="s">
        <v>17</v>
      </c>
      <c r="C306" s="19" t="s">
        <v>18</v>
      </c>
      <c r="D306" s="19" t="s">
        <v>881</v>
      </c>
      <c r="E306" s="19" t="s">
        <v>79</v>
      </c>
      <c r="F306" s="19" t="s">
        <v>203</v>
      </c>
      <c r="G306" s="19" t="s">
        <v>203</v>
      </c>
      <c r="H306" s="19" t="s">
        <v>203</v>
      </c>
      <c r="I306" s="19" t="s">
        <v>788</v>
      </c>
      <c r="J306" s="22">
        <f t="shared" si="14"/>
        <v>2630279</v>
      </c>
      <c r="K306" s="19">
        <v>2630279</v>
      </c>
      <c r="L306" s="5" t="s">
        <v>977</v>
      </c>
      <c r="M306" s="19" t="s">
        <v>83</v>
      </c>
      <c r="N306" s="30" t="s">
        <v>262</v>
      </c>
      <c r="O306" s="42">
        <v>64800416.810000002</v>
      </c>
      <c r="P306" s="42">
        <f t="shared" si="9"/>
        <v>64.800416810000002</v>
      </c>
      <c r="Q306" s="19" t="s">
        <v>25</v>
      </c>
      <c r="R306" s="31">
        <v>124383990</v>
      </c>
      <c r="S306" s="32" t="s">
        <v>761</v>
      </c>
      <c r="T306" s="2" t="e">
        <v>#N/A</v>
      </c>
      <c r="U306" s="2" t="e">
        <f>+VLOOKUP(K306,#REF!,1,0)</f>
        <v>#REF!</v>
      </c>
    </row>
    <row r="307" spans="1:24" s="2" customFormat="1" ht="51" customHeight="1">
      <c r="A307" s="6">
        <v>304</v>
      </c>
      <c r="B307" s="19" t="s">
        <v>17</v>
      </c>
      <c r="C307" s="19" t="s">
        <v>18</v>
      </c>
      <c r="D307" s="19" t="s">
        <v>881</v>
      </c>
      <c r="E307" s="19" t="s">
        <v>79</v>
      </c>
      <c r="F307" s="19" t="s">
        <v>203</v>
      </c>
      <c r="G307" s="19" t="s">
        <v>203</v>
      </c>
      <c r="H307" s="19" t="s">
        <v>203</v>
      </c>
      <c r="I307" s="19" t="s">
        <v>788</v>
      </c>
      <c r="J307" s="22">
        <f t="shared" si="14"/>
        <v>2630277</v>
      </c>
      <c r="K307" s="19">
        <v>2630277</v>
      </c>
      <c r="L307" s="5" t="s">
        <v>978</v>
      </c>
      <c r="M307" s="19" t="s">
        <v>83</v>
      </c>
      <c r="N307" s="30" t="s">
        <v>262</v>
      </c>
      <c r="O307" s="42">
        <v>114647528</v>
      </c>
      <c r="P307" s="42">
        <f t="shared" si="9"/>
        <v>114.64752799999999</v>
      </c>
      <c r="Q307" s="19" t="s">
        <v>149</v>
      </c>
      <c r="R307" s="31">
        <v>124383990</v>
      </c>
      <c r="S307" s="32" t="s">
        <v>761</v>
      </c>
      <c r="T307" s="2">
        <v>2630277</v>
      </c>
      <c r="U307" s="2" t="e">
        <f>+VLOOKUP(K307,#REF!,1,0)</f>
        <v>#REF!</v>
      </c>
    </row>
    <row r="308" spans="1:24" s="2" customFormat="1" ht="51" customHeight="1">
      <c r="A308" s="6">
        <v>305</v>
      </c>
      <c r="B308" s="19" t="s">
        <v>17</v>
      </c>
      <c r="C308" s="19" t="s">
        <v>18</v>
      </c>
      <c r="D308" s="19" t="s">
        <v>881</v>
      </c>
      <c r="E308" s="19" t="s">
        <v>79</v>
      </c>
      <c r="F308" s="19" t="s">
        <v>203</v>
      </c>
      <c r="G308" s="19" t="s">
        <v>203</v>
      </c>
      <c r="H308" s="19" t="s">
        <v>203</v>
      </c>
      <c r="I308" s="19" t="s">
        <v>788</v>
      </c>
      <c r="J308" s="22">
        <f t="shared" si="14"/>
        <v>2663718</v>
      </c>
      <c r="K308" s="19">
        <v>2663718</v>
      </c>
      <c r="L308" s="5" t="s">
        <v>793</v>
      </c>
      <c r="M308" s="19" t="s">
        <v>83</v>
      </c>
      <c r="N308" s="30" t="s">
        <v>794</v>
      </c>
      <c r="O308" s="42">
        <v>6561107.4699999997</v>
      </c>
      <c r="P308" s="42">
        <f t="shared" si="9"/>
        <v>6.5611074699999996</v>
      </c>
      <c r="Q308" s="19" t="s">
        <v>95</v>
      </c>
      <c r="R308" s="31">
        <v>124383990</v>
      </c>
      <c r="S308" s="32" t="s">
        <v>761</v>
      </c>
      <c r="T308" s="2" t="e">
        <v>#N/A</v>
      </c>
      <c r="U308" s="2" t="e">
        <f>+VLOOKUP(K308,#REF!,1,0)</f>
        <v>#REF!</v>
      </c>
    </row>
    <row r="309" spans="1:24" s="2" customFormat="1" ht="51" customHeight="1">
      <c r="A309" s="6">
        <v>306</v>
      </c>
      <c r="B309" s="19" t="s">
        <v>86</v>
      </c>
      <c r="C309" s="19" t="s">
        <v>18</v>
      </c>
      <c r="D309" s="31" t="s">
        <v>881</v>
      </c>
      <c r="E309" s="19" t="s">
        <v>156</v>
      </c>
      <c r="F309" s="19" t="s">
        <v>203</v>
      </c>
      <c r="G309" s="19" t="s">
        <v>231</v>
      </c>
      <c r="H309" s="19" t="s">
        <v>795</v>
      </c>
      <c r="I309" s="19" t="s">
        <v>796</v>
      </c>
      <c r="J309" s="22">
        <f t="shared" si="14"/>
        <v>2662343</v>
      </c>
      <c r="K309" s="19">
        <v>2662343</v>
      </c>
      <c r="L309" s="5" t="s">
        <v>797</v>
      </c>
      <c r="M309" s="19" t="s">
        <v>83</v>
      </c>
      <c r="N309" s="30" t="s">
        <v>327</v>
      </c>
      <c r="O309" s="42">
        <v>11738053.109999999</v>
      </c>
      <c r="P309" s="42">
        <f t="shared" si="9"/>
        <v>11.738053109999999</v>
      </c>
      <c r="Q309" s="19" t="s">
        <v>25</v>
      </c>
      <c r="R309" s="31">
        <v>41825445</v>
      </c>
      <c r="S309" s="32" t="s">
        <v>776</v>
      </c>
      <c r="T309" s="2" t="e">
        <v>#N/A</v>
      </c>
      <c r="U309" s="2" t="e">
        <f>+VLOOKUP(K309,#REF!,1,0)</f>
        <v>#REF!</v>
      </c>
    </row>
    <row r="310" spans="1:24" s="2" customFormat="1" ht="51" customHeight="1">
      <c r="A310" s="6">
        <v>307</v>
      </c>
      <c r="B310" s="19" t="s">
        <v>17</v>
      </c>
      <c r="C310" s="19" t="s">
        <v>18</v>
      </c>
      <c r="D310" s="31" t="s">
        <v>264</v>
      </c>
      <c r="E310" s="19" t="s">
        <v>27</v>
      </c>
      <c r="F310" s="19" t="s">
        <v>28</v>
      </c>
      <c r="G310" s="19" t="s">
        <v>495</v>
      </c>
      <c r="H310" s="19" t="s">
        <v>495</v>
      </c>
      <c r="I310" s="19" t="s">
        <v>815</v>
      </c>
      <c r="J310" s="22">
        <f t="shared" si="14"/>
        <v>2657560</v>
      </c>
      <c r="K310" s="19">
        <v>2657560</v>
      </c>
      <c r="L310" s="5" t="s">
        <v>816</v>
      </c>
      <c r="M310" s="19" t="s">
        <v>148</v>
      </c>
      <c r="N310" s="30" t="s">
        <v>444</v>
      </c>
      <c r="O310" s="42">
        <v>4998513.87</v>
      </c>
      <c r="P310" s="42">
        <f t="shared" si="9"/>
        <v>4.99851387</v>
      </c>
      <c r="Q310" s="19" t="s">
        <v>95</v>
      </c>
      <c r="R310" s="31">
        <v>36679699</v>
      </c>
      <c r="S310" s="32" t="s">
        <v>26</v>
      </c>
      <c r="T310" s="2" t="e">
        <v>#N/A</v>
      </c>
      <c r="U310" s="2" t="e">
        <f>+VLOOKUP(K310,#REF!,1,0)</f>
        <v>#REF!</v>
      </c>
    </row>
    <row r="311" spans="1:24" s="2" customFormat="1" ht="51" customHeight="1">
      <c r="A311" s="6">
        <v>308</v>
      </c>
      <c r="B311" s="19" t="s">
        <v>17</v>
      </c>
      <c r="C311" s="19" t="s">
        <v>87</v>
      </c>
      <c r="D311" s="31" t="s">
        <v>881</v>
      </c>
      <c r="E311" s="19" t="s">
        <v>27</v>
      </c>
      <c r="F311" s="19" t="s">
        <v>28</v>
      </c>
      <c r="G311" s="19" t="s">
        <v>495</v>
      </c>
      <c r="H311" s="19" t="s">
        <v>495</v>
      </c>
      <c r="I311" s="19" t="s">
        <v>815</v>
      </c>
      <c r="J311" s="22">
        <f t="shared" si="14"/>
        <v>2607413</v>
      </c>
      <c r="K311" s="19">
        <v>2607413</v>
      </c>
      <c r="L311" s="5" t="s">
        <v>817</v>
      </c>
      <c r="M311" s="19" t="s">
        <v>148</v>
      </c>
      <c r="N311" s="30" t="s">
        <v>444</v>
      </c>
      <c r="O311" s="42">
        <v>6093039.0499999998</v>
      </c>
      <c r="P311" s="42">
        <f t="shared" si="9"/>
        <v>6.0930390499999998</v>
      </c>
      <c r="Q311" s="19" t="s">
        <v>95</v>
      </c>
      <c r="R311" s="31">
        <v>36679699</v>
      </c>
      <c r="S311" s="32" t="s">
        <v>26</v>
      </c>
      <c r="T311" s="2" t="e">
        <v>#N/A</v>
      </c>
      <c r="U311" s="2" t="e">
        <f>+VLOOKUP(K311,#REF!,1,0)</f>
        <v>#REF!</v>
      </c>
    </row>
    <row r="312" spans="1:24" s="2" customFormat="1" ht="51" customHeight="1">
      <c r="A312" s="6">
        <v>309</v>
      </c>
      <c r="B312" s="19" t="s">
        <v>17</v>
      </c>
      <c r="C312" s="19" t="s">
        <v>87</v>
      </c>
      <c r="D312" s="31" t="s">
        <v>881</v>
      </c>
      <c r="E312" s="19" t="s">
        <v>27</v>
      </c>
      <c r="F312" s="19" t="s">
        <v>28</v>
      </c>
      <c r="G312" s="19" t="s">
        <v>495</v>
      </c>
      <c r="H312" s="19" t="s">
        <v>495</v>
      </c>
      <c r="I312" s="19" t="s">
        <v>815</v>
      </c>
      <c r="J312" s="22">
        <f t="shared" si="14"/>
        <v>2607387</v>
      </c>
      <c r="K312" s="19">
        <v>2607387</v>
      </c>
      <c r="L312" s="5" t="s">
        <v>818</v>
      </c>
      <c r="M312" s="19" t="s">
        <v>148</v>
      </c>
      <c r="N312" s="30" t="s">
        <v>444</v>
      </c>
      <c r="O312" s="42">
        <v>4045965.28</v>
      </c>
      <c r="P312" s="42">
        <f t="shared" si="9"/>
        <v>4.0459652799999999</v>
      </c>
      <c r="Q312" s="19" t="s">
        <v>95</v>
      </c>
      <c r="R312" s="31">
        <v>36679699</v>
      </c>
      <c r="S312" s="32" t="s">
        <v>822</v>
      </c>
      <c r="T312" s="2" t="e">
        <v>#N/A</v>
      </c>
      <c r="U312" s="2" t="e">
        <f>+VLOOKUP(K312,#REF!,1,0)</f>
        <v>#REF!</v>
      </c>
    </row>
    <row r="313" spans="1:24" s="2" customFormat="1" ht="51" customHeight="1">
      <c r="A313" s="6">
        <v>310</v>
      </c>
      <c r="B313" s="19" t="s">
        <v>17</v>
      </c>
      <c r="C313" s="19" t="s">
        <v>18</v>
      </c>
      <c r="D313" s="31" t="s">
        <v>19</v>
      </c>
      <c r="E313" s="19" t="s">
        <v>27</v>
      </c>
      <c r="F313" s="19" t="s">
        <v>28</v>
      </c>
      <c r="G313" s="19" t="s">
        <v>495</v>
      </c>
      <c r="H313" s="19" t="s">
        <v>495</v>
      </c>
      <c r="I313" s="19" t="s">
        <v>815</v>
      </c>
      <c r="J313" s="22" t="str">
        <f t="shared" si="14"/>
        <v>IDEA</v>
      </c>
      <c r="K313" s="19" t="s">
        <v>19</v>
      </c>
      <c r="L313" s="5" t="s">
        <v>819</v>
      </c>
      <c r="M313" s="19" t="s">
        <v>820</v>
      </c>
      <c r="N313" s="30" t="s">
        <v>821</v>
      </c>
      <c r="O313" s="42">
        <v>10000000</v>
      </c>
      <c r="P313" s="42">
        <f t="shared" si="9"/>
        <v>10</v>
      </c>
      <c r="Q313" s="19" t="s">
        <v>95</v>
      </c>
      <c r="R313" s="31">
        <v>36679699</v>
      </c>
      <c r="S313" s="32" t="s">
        <v>823</v>
      </c>
      <c r="T313" s="2" t="s">
        <v>19</v>
      </c>
      <c r="U313" s="2" t="e">
        <f>+VLOOKUP(K313,#REF!,1,0)</f>
        <v>#REF!</v>
      </c>
    </row>
    <row r="314" spans="1:24" s="2" customFormat="1" ht="51" customHeight="1">
      <c r="A314" s="6">
        <v>311</v>
      </c>
      <c r="B314" s="19" t="s">
        <v>17</v>
      </c>
      <c r="C314" s="19" t="s">
        <v>18</v>
      </c>
      <c r="D314" s="19" t="s">
        <v>264</v>
      </c>
      <c r="E314" s="19" t="s">
        <v>156</v>
      </c>
      <c r="F314" s="29" t="s">
        <v>28</v>
      </c>
      <c r="G314" s="29" t="s">
        <v>495</v>
      </c>
      <c r="H314" s="29" t="s">
        <v>579</v>
      </c>
      <c r="I314" s="19" t="s">
        <v>580</v>
      </c>
      <c r="J314" s="22">
        <f t="shared" si="14"/>
        <v>2674794</v>
      </c>
      <c r="K314" s="19">
        <v>2674794</v>
      </c>
      <c r="L314" s="5" t="s">
        <v>824</v>
      </c>
      <c r="M314" s="29" t="s">
        <v>94</v>
      </c>
      <c r="N314" s="29" t="s">
        <v>401</v>
      </c>
      <c r="O314" s="42">
        <v>45047134.82</v>
      </c>
      <c r="P314" s="42">
        <f t="shared" si="9"/>
        <v>45.047134820000004</v>
      </c>
      <c r="Q314" s="30" t="s">
        <v>25</v>
      </c>
      <c r="R314" s="31">
        <v>62700171</v>
      </c>
      <c r="S314" s="32" t="s">
        <v>825</v>
      </c>
      <c r="T314" s="2" t="e">
        <v>#N/A</v>
      </c>
      <c r="U314" s="2" t="e">
        <f>+VLOOKUP(K314,#REF!,1,0)</f>
        <v>#REF!</v>
      </c>
    </row>
    <row r="315" spans="1:24" s="2" customFormat="1" ht="51" customHeight="1">
      <c r="A315" s="6">
        <v>312</v>
      </c>
      <c r="B315" s="19" t="s">
        <v>17</v>
      </c>
      <c r="C315" s="19" t="s">
        <v>18</v>
      </c>
      <c r="D315" s="19" t="s">
        <v>881</v>
      </c>
      <c r="E315" s="19" t="s">
        <v>156</v>
      </c>
      <c r="F315" s="29" t="s">
        <v>208</v>
      </c>
      <c r="G315" s="29" t="s">
        <v>831</v>
      </c>
      <c r="H315" s="29" t="s">
        <v>829</v>
      </c>
      <c r="I315" s="19" t="s">
        <v>830</v>
      </c>
      <c r="J315" s="22">
        <f>HYPERLINK("https://ofi5.mef.gob.pe/ssi/Ssi/Index?codigo="&amp;K315&amp;"&amp;tipo=2",K315)</f>
        <v>2604471</v>
      </c>
      <c r="K315" s="19">
        <v>2604471</v>
      </c>
      <c r="L315" s="5" t="s">
        <v>828</v>
      </c>
      <c r="M315" s="29" t="s">
        <v>39</v>
      </c>
      <c r="N315" s="29" t="s">
        <v>279</v>
      </c>
      <c r="O315" s="42">
        <v>3208774.11</v>
      </c>
      <c r="P315" s="42">
        <f>+O315/1000000</f>
        <v>3.2087741099999998</v>
      </c>
      <c r="Q315" s="30" t="s">
        <v>95</v>
      </c>
      <c r="R315" s="31">
        <v>6098359</v>
      </c>
      <c r="S315" s="32" t="s">
        <v>832</v>
      </c>
      <c r="T315" s="2" t="e">
        <v>#N/A</v>
      </c>
      <c r="U315" s="2" t="e">
        <f>+VLOOKUP(K315,#REF!,1,0)</f>
        <v>#REF!</v>
      </c>
    </row>
    <row r="316" spans="1:24" s="2" customFormat="1" ht="51" customHeight="1">
      <c r="A316" s="6">
        <v>313</v>
      </c>
      <c r="B316" s="19" t="s">
        <v>86</v>
      </c>
      <c r="C316" s="19" t="s">
        <v>18</v>
      </c>
      <c r="D316" s="19" t="s">
        <v>264</v>
      </c>
      <c r="E316" s="19" t="s">
        <v>156</v>
      </c>
      <c r="F316" s="19" t="s">
        <v>28</v>
      </c>
      <c r="G316" s="19" t="s">
        <v>551</v>
      </c>
      <c r="H316" s="19" t="s">
        <v>834</v>
      </c>
      <c r="I316" s="19" t="s">
        <v>835</v>
      </c>
      <c r="J316" s="19">
        <f>HYPERLINK("https://ofi5.mef.gob.pe/ssi/Ssi/Index?codigo="&amp;K316&amp;"&amp;tipo=2",K316)</f>
        <v>2634447</v>
      </c>
      <c r="K316" s="19">
        <v>2634447</v>
      </c>
      <c r="L316" s="26" t="s">
        <v>833</v>
      </c>
      <c r="M316" s="19" t="s">
        <v>39</v>
      </c>
      <c r="N316" s="19" t="s">
        <v>431</v>
      </c>
      <c r="O316" s="42">
        <v>2326393.83</v>
      </c>
      <c r="P316" s="42">
        <f>+O316/1000000</f>
        <v>2.3263938300000002</v>
      </c>
      <c r="Q316" s="19" t="s">
        <v>187</v>
      </c>
      <c r="R316" s="31">
        <v>2380560</v>
      </c>
      <c r="S316" s="19" t="s">
        <v>825</v>
      </c>
      <c r="T316" s="2" t="e">
        <v>#N/A</v>
      </c>
      <c r="U316" s="2" t="e">
        <f>+VLOOKUP(K316,#REF!,1,0)</f>
        <v>#REF!</v>
      </c>
    </row>
    <row r="317" spans="1:24" s="2" customFormat="1" ht="51" customHeight="1">
      <c r="A317" s="6">
        <v>314</v>
      </c>
      <c r="B317" s="19" t="s">
        <v>253</v>
      </c>
      <c r="C317" s="19" t="s">
        <v>87</v>
      </c>
      <c r="D317" s="19" t="s">
        <v>881</v>
      </c>
      <c r="E317" s="19" t="s">
        <v>20</v>
      </c>
      <c r="F317" s="19" t="s">
        <v>203</v>
      </c>
      <c r="G317" s="19" t="s">
        <v>203</v>
      </c>
      <c r="H317" s="19" t="s">
        <v>203</v>
      </c>
      <c r="I317" s="19" t="s">
        <v>896</v>
      </c>
      <c r="J317" s="19">
        <f t="shared" ref="J317:J371" si="15">HYPERLINK("https://ofi5.mef.gob.pe/ssi/Ssi/Index?codigo="&amp;K317&amp;"&amp;tipo=2",K317)</f>
        <v>2622317</v>
      </c>
      <c r="K317" s="52">
        <v>2622317</v>
      </c>
      <c r="L317" s="26" t="s">
        <v>979</v>
      </c>
      <c r="M317" s="19" t="s">
        <v>24</v>
      </c>
      <c r="N317" s="19" t="s">
        <v>503</v>
      </c>
      <c r="O317" s="42">
        <v>20850845</v>
      </c>
      <c r="P317" s="42">
        <v>20.850845</v>
      </c>
      <c r="Q317" s="30" t="s">
        <v>25</v>
      </c>
      <c r="R317" s="31"/>
      <c r="S317" s="19"/>
      <c r="T317" s="2">
        <v>2622317</v>
      </c>
      <c r="U317" s="2" t="e">
        <f>+VLOOKUP(K317,#REF!,1,0)</f>
        <v>#REF!</v>
      </c>
      <c r="V317" s="2">
        <v>2622317</v>
      </c>
      <c r="X317" s="2" t="s">
        <v>1274</v>
      </c>
    </row>
    <row r="318" spans="1:24" s="2" customFormat="1" ht="51" customHeight="1">
      <c r="A318" s="6">
        <v>315</v>
      </c>
      <c r="B318" s="19" t="s">
        <v>253</v>
      </c>
      <c r="C318" s="19" t="s">
        <v>887</v>
      </c>
      <c r="D318" s="19" t="s">
        <v>880</v>
      </c>
      <c r="E318" s="19" t="s">
        <v>20</v>
      </c>
      <c r="F318" s="19" t="s">
        <v>883</v>
      </c>
      <c r="G318" s="19" t="s">
        <v>891</v>
      </c>
      <c r="H318" s="19" t="s">
        <v>891</v>
      </c>
      <c r="I318" s="19" t="s">
        <v>897</v>
      </c>
      <c r="J318" s="19">
        <f t="shared" si="15"/>
        <v>2462393</v>
      </c>
      <c r="K318" s="19">
        <v>2462393</v>
      </c>
      <c r="L318" s="26" t="s">
        <v>860</v>
      </c>
      <c r="M318" s="19" t="s">
        <v>83</v>
      </c>
      <c r="N318" s="19" t="s">
        <v>327</v>
      </c>
      <c r="O318" s="42">
        <v>8449933.6799999997</v>
      </c>
      <c r="P318" s="42">
        <v>8.4499336799999991</v>
      </c>
      <c r="Q318" s="19" t="s">
        <v>95</v>
      </c>
      <c r="R318" s="31"/>
      <c r="S318" s="19"/>
      <c r="T318" s="2">
        <v>2462393</v>
      </c>
      <c r="U318" s="2" t="e">
        <f>+VLOOKUP(K318,#REF!,1,0)</f>
        <v>#REF!</v>
      </c>
      <c r="V318" s="2">
        <v>2462393</v>
      </c>
      <c r="X318" s="2" t="s">
        <v>1275</v>
      </c>
    </row>
    <row r="319" spans="1:24" s="2" customFormat="1" ht="51" customHeight="1">
      <c r="A319" s="6">
        <v>316</v>
      </c>
      <c r="B319" s="19" t="s">
        <v>272</v>
      </c>
      <c r="C319" s="19" t="s">
        <v>887</v>
      </c>
      <c r="D319" s="19" t="s">
        <v>881</v>
      </c>
      <c r="E319" s="19" t="s">
        <v>20</v>
      </c>
      <c r="F319" s="19" t="s">
        <v>100</v>
      </c>
      <c r="G319" s="19" t="s">
        <v>111</v>
      </c>
      <c r="H319" s="19" t="s">
        <v>111</v>
      </c>
      <c r="I319" s="19" t="s">
        <v>898</v>
      </c>
      <c r="J319" s="19">
        <f t="shared" si="15"/>
        <v>2653370</v>
      </c>
      <c r="K319" s="38">
        <v>2653370</v>
      </c>
      <c r="L319" s="26" t="s">
        <v>861</v>
      </c>
      <c r="M319" s="19" t="s">
        <v>83</v>
      </c>
      <c r="N319" s="19" t="s">
        <v>927</v>
      </c>
      <c r="O319" s="42">
        <v>40402448.829999998</v>
      </c>
      <c r="P319" s="42">
        <v>40.402448829999997</v>
      </c>
      <c r="Q319" s="30" t="s">
        <v>25</v>
      </c>
      <c r="R319" s="31"/>
      <c r="S319" s="19"/>
      <c r="T319" s="2">
        <v>2653370</v>
      </c>
      <c r="U319" s="2" t="e">
        <f>+VLOOKUP(K319,#REF!,1,0)</f>
        <v>#REF!</v>
      </c>
    </row>
    <row r="320" spans="1:24" s="2" customFormat="1" ht="51" customHeight="1">
      <c r="A320" s="6">
        <v>317</v>
      </c>
      <c r="B320" s="19" t="s">
        <v>272</v>
      </c>
      <c r="C320" s="19" t="s">
        <v>887</v>
      </c>
      <c r="D320" s="19" t="s">
        <v>882</v>
      </c>
      <c r="E320" s="19" t="s">
        <v>20</v>
      </c>
      <c r="F320" s="19" t="s">
        <v>21</v>
      </c>
      <c r="G320" s="19" t="s">
        <v>21</v>
      </c>
      <c r="H320" s="19" t="s">
        <v>402</v>
      </c>
      <c r="I320" s="19" t="s">
        <v>899</v>
      </c>
      <c r="J320" s="19">
        <f t="shared" si="15"/>
        <v>2626493</v>
      </c>
      <c r="K320" s="39">
        <v>2626493</v>
      </c>
      <c r="L320" s="26" t="s">
        <v>862</v>
      </c>
      <c r="M320" s="19" t="s">
        <v>83</v>
      </c>
      <c r="N320" s="19" t="s">
        <v>492</v>
      </c>
      <c r="O320" s="42">
        <v>170994195.78</v>
      </c>
      <c r="P320" s="42">
        <v>170.99419578000001</v>
      </c>
      <c r="Q320" s="30" t="s">
        <v>25</v>
      </c>
      <c r="R320" s="31"/>
      <c r="S320" s="19"/>
      <c r="T320" s="2">
        <v>2626493</v>
      </c>
      <c r="U320" s="2" t="e">
        <f>+VLOOKUP(K320,#REF!,1,0)</f>
        <v>#REF!</v>
      </c>
    </row>
    <row r="321" spans="1:24" s="2" customFormat="1" ht="51" customHeight="1">
      <c r="A321" s="6">
        <v>318</v>
      </c>
      <c r="B321" s="19" t="s">
        <v>272</v>
      </c>
      <c r="C321" s="19" t="s">
        <v>888</v>
      </c>
      <c r="D321" s="19" t="s">
        <v>881</v>
      </c>
      <c r="E321" s="19" t="s">
        <v>27</v>
      </c>
      <c r="F321" s="19" t="s">
        <v>472</v>
      </c>
      <c r="G321" s="19" t="s">
        <v>892</v>
      </c>
      <c r="H321" s="19" t="s">
        <v>892</v>
      </c>
      <c r="I321" s="19" t="s">
        <v>990</v>
      </c>
      <c r="J321" s="19">
        <f t="shared" si="15"/>
        <v>2338068</v>
      </c>
      <c r="K321" s="19">
        <v>2338068</v>
      </c>
      <c r="L321" s="26" t="s">
        <v>837</v>
      </c>
      <c r="M321" s="19" t="s">
        <v>932</v>
      </c>
      <c r="N321" s="19">
        <v>0</v>
      </c>
      <c r="O321" s="42">
        <v>22561743.579999998</v>
      </c>
      <c r="P321" s="42">
        <v>22.561743579999998</v>
      </c>
      <c r="Q321" s="30" t="s">
        <v>25</v>
      </c>
      <c r="R321" s="31"/>
      <c r="S321" s="19"/>
      <c r="T321" s="2">
        <v>2338068</v>
      </c>
      <c r="U321" s="2" t="e">
        <f>+VLOOKUP(K321,#REF!,1,0)</f>
        <v>#REF!</v>
      </c>
    </row>
    <row r="322" spans="1:24" s="2" customFormat="1" ht="51" customHeight="1">
      <c r="A322" s="6">
        <v>319</v>
      </c>
      <c r="B322" s="19" t="s">
        <v>253</v>
      </c>
      <c r="C322" s="19" t="s">
        <v>887</v>
      </c>
      <c r="D322" s="19" t="s">
        <v>881</v>
      </c>
      <c r="E322" s="19" t="s">
        <v>20</v>
      </c>
      <c r="F322" s="19" t="s">
        <v>21</v>
      </c>
      <c r="G322" s="19" t="s">
        <v>893</v>
      </c>
      <c r="H322" s="19" t="s">
        <v>900</v>
      </c>
      <c r="I322" s="19" t="s">
        <v>899</v>
      </c>
      <c r="J322" s="19">
        <f t="shared" si="15"/>
        <v>2569523</v>
      </c>
      <c r="K322" s="52">
        <v>2569523</v>
      </c>
      <c r="L322" s="26" t="s">
        <v>863</v>
      </c>
      <c r="M322" s="19" t="s">
        <v>359</v>
      </c>
      <c r="N322" s="19" t="s">
        <v>928</v>
      </c>
      <c r="O322" s="42">
        <v>14144499.34</v>
      </c>
      <c r="P322" s="42">
        <v>14.144499339999999</v>
      </c>
      <c r="Q322" s="30" t="s">
        <v>25</v>
      </c>
      <c r="R322" s="31"/>
      <c r="S322" s="19"/>
      <c r="T322" s="2">
        <v>2569523</v>
      </c>
      <c r="U322" s="2" t="e">
        <f>+VLOOKUP(K322,#REF!,1,0)</f>
        <v>#REF!</v>
      </c>
      <c r="V322" s="2">
        <v>2569523</v>
      </c>
      <c r="X322" s="2" t="s">
        <v>1274</v>
      </c>
    </row>
    <row r="323" spans="1:24" s="2" customFormat="1" ht="51" customHeight="1">
      <c r="A323" s="6">
        <v>320</v>
      </c>
      <c r="B323" s="19" t="s">
        <v>253</v>
      </c>
      <c r="C323" s="19" t="s">
        <v>887</v>
      </c>
      <c r="D323" s="19" t="s">
        <v>881</v>
      </c>
      <c r="E323" s="19" t="s">
        <v>20</v>
      </c>
      <c r="F323" s="19" t="s">
        <v>21</v>
      </c>
      <c r="G323" s="19" t="s">
        <v>433</v>
      </c>
      <c r="H323" s="19" t="s">
        <v>901</v>
      </c>
      <c r="I323" s="19" t="s">
        <v>899</v>
      </c>
      <c r="J323" s="19">
        <f t="shared" si="15"/>
        <v>2586672</v>
      </c>
      <c r="K323" s="19">
        <v>2586672</v>
      </c>
      <c r="L323" s="26" t="s">
        <v>864</v>
      </c>
      <c r="M323" s="19" t="s">
        <v>24</v>
      </c>
      <c r="N323" s="19" t="s">
        <v>929</v>
      </c>
      <c r="O323" s="42">
        <v>37409329.75</v>
      </c>
      <c r="P323" s="42">
        <v>37.409329749999998</v>
      </c>
      <c r="Q323" s="30" t="s">
        <v>25</v>
      </c>
      <c r="R323" s="31"/>
      <c r="S323" s="19"/>
      <c r="T323" s="2">
        <v>2586672</v>
      </c>
      <c r="U323" s="2" t="e">
        <f>+VLOOKUP(K323,#REF!,1,0)</f>
        <v>#REF!</v>
      </c>
      <c r="V323" s="2">
        <v>2586672</v>
      </c>
      <c r="X323" s="2" t="s">
        <v>1274</v>
      </c>
    </row>
    <row r="324" spans="1:24" s="2" customFormat="1" ht="51" customHeight="1">
      <c r="A324" s="6">
        <v>321</v>
      </c>
      <c r="B324" s="19" t="s">
        <v>272</v>
      </c>
      <c r="C324" s="19" t="s">
        <v>887</v>
      </c>
      <c r="D324" s="33" t="s">
        <v>881</v>
      </c>
      <c r="E324" s="19" t="s">
        <v>27</v>
      </c>
      <c r="F324" s="19" t="s">
        <v>68</v>
      </c>
      <c r="G324" s="19" t="s">
        <v>69</v>
      </c>
      <c r="H324" s="19" t="s">
        <v>69</v>
      </c>
      <c r="I324" s="19" t="s">
        <v>991</v>
      </c>
      <c r="J324" s="19">
        <f t="shared" si="15"/>
        <v>2624070</v>
      </c>
      <c r="K324" s="19">
        <v>2624070</v>
      </c>
      <c r="L324" s="26" t="s">
        <v>865</v>
      </c>
      <c r="M324" s="19" t="s">
        <v>94</v>
      </c>
      <c r="N324" s="19" t="s">
        <v>627</v>
      </c>
      <c r="O324" s="42">
        <v>16156535.76</v>
      </c>
      <c r="P324" s="42">
        <v>16.156535760000001</v>
      </c>
      <c r="Q324" s="30" t="s">
        <v>25</v>
      </c>
      <c r="R324" s="31"/>
      <c r="S324" s="19"/>
      <c r="T324" s="2">
        <v>2624070</v>
      </c>
      <c r="U324" s="2" t="e">
        <f>+VLOOKUP(K324,#REF!,1,0)</f>
        <v>#REF!</v>
      </c>
    </row>
    <row r="325" spans="1:24" s="2" customFormat="1" ht="51" customHeight="1">
      <c r="A325" s="6">
        <v>322</v>
      </c>
      <c r="B325" s="19" t="s">
        <v>253</v>
      </c>
      <c r="C325" s="19" t="s">
        <v>887</v>
      </c>
      <c r="D325" s="19" t="s">
        <v>881</v>
      </c>
      <c r="E325" s="19" t="s">
        <v>890</v>
      </c>
      <c r="F325" s="19" t="s">
        <v>21</v>
      </c>
      <c r="G325" s="19" t="s">
        <v>347</v>
      </c>
      <c r="H325" s="19" t="s">
        <v>902</v>
      </c>
      <c r="I325" s="19" t="s">
        <v>903</v>
      </c>
      <c r="J325" s="19">
        <f t="shared" si="15"/>
        <v>2562337</v>
      </c>
      <c r="K325" s="52">
        <v>2562337</v>
      </c>
      <c r="L325" s="26" t="s">
        <v>866</v>
      </c>
      <c r="M325" s="19" t="s">
        <v>550</v>
      </c>
      <c r="N325" s="19" t="s">
        <v>930</v>
      </c>
      <c r="O325" s="42">
        <v>16820680.609999999</v>
      </c>
      <c r="P325" s="42">
        <v>16.82068061</v>
      </c>
      <c r="Q325" s="30" t="s">
        <v>25</v>
      </c>
      <c r="R325" s="31"/>
      <c r="S325" s="19"/>
      <c r="T325" s="2">
        <v>2562337</v>
      </c>
      <c r="U325" s="2" t="e">
        <f>+VLOOKUP(K325,#REF!,1,0)</f>
        <v>#REF!</v>
      </c>
      <c r="V325" s="2">
        <v>2562337</v>
      </c>
      <c r="X325" s="2" t="s">
        <v>1274</v>
      </c>
    </row>
    <row r="326" spans="1:24" s="2" customFormat="1" ht="51" customHeight="1">
      <c r="A326" s="6">
        <v>323</v>
      </c>
      <c r="B326" s="19" t="s">
        <v>272</v>
      </c>
      <c r="C326" s="19" t="s">
        <v>887</v>
      </c>
      <c r="D326" s="19" t="s">
        <v>881</v>
      </c>
      <c r="E326" s="19" t="s">
        <v>889</v>
      </c>
      <c r="F326" s="19" t="s">
        <v>80</v>
      </c>
      <c r="G326" s="19" t="s">
        <v>80</v>
      </c>
      <c r="H326" s="19" t="s">
        <v>904</v>
      </c>
      <c r="I326" s="19" t="s">
        <v>1006</v>
      </c>
      <c r="J326" s="19">
        <f t="shared" si="15"/>
        <v>2667351</v>
      </c>
      <c r="K326" s="19">
        <v>2667351</v>
      </c>
      <c r="L326" s="26" t="s">
        <v>980</v>
      </c>
      <c r="M326" s="19" t="s">
        <v>83</v>
      </c>
      <c r="N326" s="19" t="s">
        <v>316</v>
      </c>
      <c r="O326" s="42">
        <v>2097954.3199999998</v>
      </c>
      <c r="P326" s="42">
        <v>2.0979543199999999</v>
      </c>
      <c r="Q326" s="19" t="s">
        <v>187</v>
      </c>
      <c r="R326" s="31"/>
      <c r="S326" s="19"/>
      <c r="T326" s="2">
        <v>2667351</v>
      </c>
      <c r="U326" s="2" t="e">
        <f>+VLOOKUP(K326,#REF!,1,0)</f>
        <v>#REF!</v>
      </c>
    </row>
    <row r="327" spans="1:24" s="2" customFormat="1" ht="51" customHeight="1">
      <c r="A327" s="6">
        <v>324</v>
      </c>
      <c r="B327" s="19" t="s">
        <v>272</v>
      </c>
      <c r="C327" s="19" t="s">
        <v>887</v>
      </c>
      <c r="D327" s="19" t="s">
        <v>881</v>
      </c>
      <c r="E327" s="19" t="s">
        <v>889</v>
      </c>
      <c r="F327" s="19" t="s">
        <v>472</v>
      </c>
      <c r="G327" s="19" t="s">
        <v>892</v>
      </c>
      <c r="H327" s="19" t="s">
        <v>905</v>
      </c>
      <c r="I327" s="19" t="s">
        <v>996</v>
      </c>
      <c r="J327" s="19">
        <f t="shared" si="15"/>
        <v>2613557</v>
      </c>
      <c r="K327" s="19">
        <v>2613557</v>
      </c>
      <c r="L327" s="26" t="s">
        <v>838</v>
      </c>
      <c r="M327" s="19" t="s">
        <v>39</v>
      </c>
      <c r="N327" s="19" t="s">
        <v>431</v>
      </c>
      <c r="O327" s="42">
        <v>7237958.5499999998</v>
      </c>
      <c r="P327" s="42">
        <v>7.2379585500000001</v>
      </c>
      <c r="Q327" s="19" t="s">
        <v>95</v>
      </c>
      <c r="R327" s="31"/>
      <c r="S327" s="19"/>
      <c r="T327" s="2">
        <v>2613557</v>
      </c>
      <c r="U327" s="2" t="e">
        <f>+VLOOKUP(K327,#REF!,1,0)</f>
        <v>#REF!</v>
      </c>
    </row>
    <row r="328" spans="1:24" s="2" customFormat="1" ht="51" customHeight="1">
      <c r="A328" s="6">
        <v>325</v>
      </c>
      <c r="B328" s="19" t="s">
        <v>253</v>
      </c>
      <c r="C328" s="19" t="s">
        <v>887</v>
      </c>
      <c r="D328" s="19" t="s">
        <v>881</v>
      </c>
      <c r="E328" s="19" t="s">
        <v>890</v>
      </c>
      <c r="F328" s="19" t="s">
        <v>96</v>
      </c>
      <c r="G328" s="19" t="s">
        <v>96</v>
      </c>
      <c r="H328" s="19" t="s">
        <v>96</v>
      </c>
      <c r="I328" s="19" t="s">
        <v>906</v>
      </c>
      <c r="J328" s="19">
        <f t="shared" si="15"/>
        <v>2506927</v>
      </c>
      <c r="K328" s="52">
        <v>2506927</v>
      </c>
      <c r="L328" s="26" t="s">
        <v>867</v>
      </c>
      <c r="M328" s="19" t="s">
        <v>83</v>
      </c>
      <c r="N328" s="19" t="s">
        <v>492</v>
      </c>
      <c r="O328" s="42">
        <v>180000000</v>
      </c>
      <c r="P328" s="42">
        <v>180</v>
      </c>
      <c r="Q328" s="19" t="s">
        <v>149</v>
      </c>
      <c r="R328" s="31"/>
      <c r="S328" s="19"/>
      <c r="T328" s="2">
        <v>2506927</v>
      </c>
      <c r="U328" s="2" t="e">
        <f>+VLOOKUP(K328,#REF!,1,0)</f>
        <v>#REF!</v>
      </c>
      <c r="V328" s="2">
        <v>2506927</v>
      </c>
      <c r="X328" s="2" t="s">
        <v>1274</v>
      </c>
    </row>
    <row r="329" spans="1:24" s="2" customFormat="1" ht="51" customHeight="1">
      <c r="A329" s="6">
        <v>326</v>
      </c>
      <c r="B329" s="19" t="s">
        <v>272</v>
      </c>
      <c r="C329" s="19" t="s">
        <v>887</v>
      </c>
      <c r="D329" s="19" t="s">
        <v>881</v>
      </c>
      <c r="E329" s="19" t="s">
        <v>889</v>
      </c>
      <c r="F329" s="19" t="s">
        <v>472</v>
      </c>
      <c r="G329" s="19" t="s">
        <v>892</v>
      </c>
      <c r="H329" s="19" t="s">
        <v>907</v>
      </c>
      <c r="I329" s="19" t="s">
        <v>997</v>
      </c>
      <c r="J329" s="19">
        <f t="shared" si="15"/>
        <v>2630813</v>
      </c>
      <c r="K329" s="19">
        <v>2630813</v>
      </c>
      <c r="L329" s="26" t="s">
        <v>839</v>
      </c>
      <c r="M329" s="19" t="s">
        <v>39</v>
      </c>
      <c r="N329" s="19" t="s">
        <v>431</v>
      </c>
      <c r="O329" s="42">
        <v>13030534.07</v>
      </c>
      <c r="P329" s="42">
        <v>13.03053407</v>
      </c>
      <c r="Q329" s="30" t="s">
        <v>25</v>
      </c>
      <c r="R329" s="31"/>
      <c r="S329" s="19"/>
      <c r="T329" s="2">
        <v>2630813</v>
      </c>
      <c r="U329" s="2" t="e">
        <f>+VLOOKUP(K329,#REF!,1,0)</f>
        <v>#REF!</v>
      </c>
    </row>
    <row r="330" spans="1:24" s="2" customFormat="1" ht="51" customHeight="1">
      <c r="A330" s="6">
        <v>327</v>
      </c>
      <c r="B330" s="19" t="s">
        <v>272</v>
      </c>
      <c r="C330" s="19" t="s">
        <v>887</v>
      </c>
      <c r="D330" s="19" t="s">
        <v>881</v>
      </c>
      <c r="E330" s="19" t="s">
        <v>889</v>
      </c>
      <c r="F330" s="19" t="s">
        <v>472</v>
      </c>
      <c r="G330" s="19" t="s">
        <v>892</v>
      </c>
      <c r="H330" s="19" t="s">
        <v>908</v>
      </c>
      <c r="I330" s="19" t="s">
        <v>998</v>
      </c>
      <c r="J330" s="19">
        <f t="shared" si="15"/>
        <v>2622584</v>
      </c>
      <c r="K330" s="19">
        <v>2622584</v>
      </c>
      <c r="L330" s="26" t="s">
        <v>840</v>
      </c>
      <c r="M330" s="19" t="s">
        <v>932</v>
      </c>
      <c r="N330" s="19" t="s">
        <v>66</v>
      </c>
      <c r="O330" s="42">
        <v>11697821.9</v>
      </c>
      <c r="P330" s="42">
        <v>11.697821900000001</v>
      </c>
      <c r="Q330" s="30" t="s">
        <v>25</v>
      </c>
      <c r="R330" s="31"/>
      <c r="S330" s="19"/>
      <c r="T330" s="2">
        <v>2622584</v>
      </c>
      <c r="U330" s="2" t="e">
        <f>+VLOOKUP(K330,#REF!,1,0)</f>
        <v>#REF!</v>
      </c>
    </row>
    <row r="331" spans="1:24" s="2" customFormat="1" ht="51" customHeight="1">
      <c r="A331" s="6">
        <v>328</v>
      </c>
      <c r="B331" s="19" t="s">
        <v>272</v>
      </c>
      <c r="C331" s="19" t="s">
        <v>887</v>
      </c>
      <c r="D331" s="19" t="s">
        <v>881</v>
      </c>
      <c r="E331" s="19" t="s">
        <v>27</v>
      </c>
      <c r="F331" s="19" t="s">
        <v>472</v>
      </c>
      <c r="G331" s="19" t="s">
        <v>892</v>
      </c>
      <c r="H331" s="19" t="s">
        <v>892</v>
      </c>
      <c r="I331" s="19" t="s">
        <v>990</v>
      </c>
      <c r="J331" s="19">
        <f t="shared" si="15"/>
        <v>2515995</v>
      </c>
      <c r="K331" s="19">
        <v>2515995</v>
      </c>
      <c r="L331" s="26" t="s">
        <v>841</v>
      </c>
      <c r="M331" s="19" t="s">
        <v>39</v>
      </c>
      <c r="N331" s="19" t="s">
        <v>431</v>
      </c>
      <c r="O331" s="42">
        <v>26406387.52</v>
      </c>
      <c r="P331" s="42">
        <v>26.406387519999999</v>
      </c>
      <c r="Q331" s="30" t="s">
        <v>25</v>
      </c>
      <c r="R331" s="31"/>
      <c r="S331" s="19"/>
      <c r="T331" s="2">
        <v>2515995</v>
      </c>
      <c r="U331" s="2" t="e">
        <f>+VLOOKUP(K331,#REF!,1,0)</f>
        <v>#REF!</v>
      </c>
    </row>
    <row r="332" spans="1:24" s="2" customFormat="1" ht="51" customHeight="1">
      <c r="A332" s="6">
        <v>329</v>
      </c>
      <c r="B332" s="19" t="s">
        <v>272</v>
      </c>
      <c r="C332" s="19" t="s">
        <v>887</v>
      </c>
      <c r="D332" s="19" t="s">
        <v>881</v>
      </c>
      <c r="E332" s="19" t="s">
        <v>20</v>
      </c>
      <c r="F332" s="19" t="s">
        <v>35</v>
      </c>
      <c r="G332" s="19" t="s">
        <v>894</v>
      </c>
      <c r="H332" s="19" t="s">
        <v>909</v>
      </c>
      <c r="I332" s="19" t="s">
        <v>910</v>
      </c>
      <c r="J332" s="19">
        <f t="shared" si="15"/>
        <v>2636163</v>
      </c>
      <c r="K332" s="19">
        <v>2636163</v>
      </c>
      <c r="L332" s="26" t="s">
        <v>981</v>
      </c>
      <c r="M332" s="19" t="s">
        <v>225</v>
      </c>
      <c r="N332" s="19" t="s">
        <v>664</v>
      </c>
      <c r="O332" s="42">
        <v>13863517.359999999</v>
      </c>
      <c r="P332" s="42">
        <v>13.863517359999999</v>
      </c>
      <c r="Q332" s="30" t="s">
        <v>25</v>
      </c>
      <c r="R332" s="31"/>
      <c r="S332" s="19"/>
      <c r="T332" s="2">
        <v>2636163</v>
      </c>
      <c r="U332" s="2" t="e">
        <f>+VLOOKUP(K332,#REF!,1,0)</f>
        <v>#REF!</v>
      </c>
    </row>
    <row r="333" spans="1:24" s="2" customFormat="1" ht="51" customHeight="1">
      <c r="A333" s="6">
        <v>330</v>
      </c>
      <c r="B333" s="19" t="s">
        <v>272</v>
      </c>
      <c r="C333" s="19" t="s">
        <v>887</v>
      </c>
      <c r="D333" s="19" t="s">
        <v>881</v>
      </c>
      <c r="E333" s="19" t="s">
        <v>20</v>
      </c>
      <c r="F333" s="19" t="s">
        <v>35</v>
      </c>
      <c r="G333" s="19" t="s">
        <v>895</v>
      </c>
      <c r="H333" s="19" t="s">
        <v>911</v>
      </c>
      <c r="I333" s="19" t="s">
        <v>910</v>
      </c>
      <c r="J333" s="19">
        <f t="shared" si="15"/>
        <v>2347457</v>
      </c>
      <c r="K333" s="19">
        <v>2347457</v>
      </c>
      <c r="L333" s="26" t="s">
        <v>868</v>
      </c>
      <c r="M333" s="19" t="s">
        <v>83</v>
      </c>
      <c r="N333" s="19">
        <v>0</v>
      </c>
      <c r="O333" s="42">
        <v>19948252.32</v>
      </c>
      <c r="P333" s="42">
        <v>19.948252320000002</v>
      </c>
      <c r="Q333" s="30" t="s">
        <v>25</v>
      </c>
      <c r="R333" s="31"/>
      <c r="S333" s="19"/>
      <c r="T333" s="2">
        <v>2347457</v>
      </c>
      <c r="U333" s="2" t="e">
        <f>+VLOOKUP(K333,#REF!,1,0)</f>
        <v>#REF!</v>
      </c>
    </row>
    <row r="334" spans="1:24" s="2" customFormat="1" ht="51" customHeight="1">
      <c r="A334" s="6">
        <v>331</v>
      </c>
      <c r="B334" s="19" t="s">
        <v>272</v>
      </c>
      <c r="C334" s="19" t="s">
        <v>887</v>
      </c>
      <c r="D334" s="19" t="s">
        <v>881</v>
      </c>
      <c r="E334" s="19" t="s">
        <v>20</v>
      </c>
      <c r="F334" s="19" t="s">
        <v>203</v>
      </c>
      <c r="G334" s="19" t="s">
        <v>464</v>
      </c>
      <c r="H334" s="19" t="s">
        <v>912</v>
      </c>
      <c r="I334" s="19" t="s">
        <v>896</v>
      </c>
      <c r="J334" s="19">
        <f t="shared" si="15"/>
        <v>2663430</v>
      </c>
      <c r="K334" s="19">
        <v>2663430</v>
      </c>
      <c r="L334" s="26" t="s">
        <v>982</v>
      </c>
      <c r="M334" s="19" t="s">
        <v>83</v>
      </c>
      <c r="N334" s="19" t="s">
        <v>327</v>
      </c>
      <c r="O334" s="42">
        <v>37210095.960000001</v>
      </c>
      <c r="P334" s="42">
        <v>37.210095960000004</v>
      </c>
      <c r="Q334" s="30" t="s">
        <v>25</v>
      </c>
      <c r="R334" s="31"/>
      <c r="S334" s="19"/>
      <c r="T334" s="2">
        <v>2663430</v>
      </c>
      <c r="U334" s="2" t="e">
        <f>+VLOOKUP(K334,#REF!,1,0)</f>
        <v>#REF!</v>
      </c>
    </row>
    <row r="335" spans="1:24" s="2" customFormat="1" ht="51" customHeight="1">
      <c r="A335" s="6">
        <v>332</v>
      </c>
      <c r="B335" s="19" t="s">
        <v>272</v>
      </c>
      <c r="C335" s="19" t="s">
        <v>887</v>
      </c>
      <c r="D335" s="19" t="s">
        <v>880</v>
      </c>
      <c r="E335" s="19" t="s">
        <v>20</v>
      </c>
      <c r="F335" s="19" t="s">
        <v>203</v>
      </c>
      <c r="G335" s="19" t="s">
        <v>204</v>
      </c>
      <c r="H335" s="19" t="s">
        <v>913</v>
      </c>
      <c r="I335" s="19" t="s">
        <v>896</v>
      </c>
      <c r="J335" s="19">
        <f t="shared" si="15"/>
        <v>2662378</v>
      </c>
      <c r="K335" s="19">
        <v>2662378</v>
      </c>
      <c r="L335" s="26" t="s">
        <v>869</v>
      </c>
      <c r="M335" s="19" t="s">
        <v>83</v>
      </c>
      <c r="N335" s="19" t="s">
        <v>927</v>
      </c>
      <c r="O335" s="42">
        <v>25031443.48</v>
      </c>
      <c r="P335" s="42">
        <v>25.03144348</v>
      </c>
      <c r="Q335" s="30" t="s">
        <v>25</v>
      </c>
      <c r="R335" s="31"/>
      <c r="S335" s="19"/>
      <c r="T335" s="2">
        <v>2662378</v>
      </c>
      <c r="U335" s="2" t="e">
        <f>+VLOOKUP(K335,#REF!,1,0)</f>
        <v>#REF!</v>
      </c>
    </row>
    <row r="336" spans="1:24" s="2" customFormat="1" ht="51" customHeight="1">
      <c r="A336" s="6">
        <v>333</v>
      </c>
      <c r="B336" s="40" t="s">
        <v>272</v>
      </c>
      <c r="C336" s="19" t="s">
        <v>887</v>
      </c>
      <c r="D336" s="19" t="s">
        <v>882</v>
      </c>
      <c r="E336" s="19" t="s">
        <v>20</v>
      </c>
      <c r="F336" s="19" t="s">
        <v>203</v>
      </c>
      <c r="G336" s="19" t="s">
        <v>464</v>
      </c>
      <c r="H336" s="19" t="s">
        <v>464</v>
      </c>
      <c r="I336" s="19" t="s">
        <v>896</v>
      </c>
      <c r="J336" s="19">
        <f t="shared" si="15"/>
        <v>2313509</v>
      </c>
      <c r="K336" s="19">
        <v>2313509</v>
      </c>
      <c r="L336" s="26" t="s">
        <v>870</v>
      </c>
      <c r="M336" s="19" t="s">
        <v>83</v>
      </c>
      <c r="N336" s="19" t="s">
        <v>327</v>
      </c>
      <c r="O336" s="42">
        <v>13974837.529999999</v>
      </c>
      <c r="P336" s="42">
        <v>13.974837529999999</v>
      </c>
      <c r="Q336" s="30" t="s">
        <v>25</v>
      </c>
      <c r="R336" s="31"/>
      <c r="S336" s="19"/>
      <c r="T336" s="2">
        <v>2313509</v>
      </c>
      <c r="U336" s="2" t="e">
        <f>+VLOOKUP(K336,#REF!,1,0)</f>
        <v>#REF!</v>
      </c>
    </row>
    <row r="337" spans="1:24" s="2" customFormat="1" ht="51" customHeight="1">
      <c r="A337" s="6">
        <v>334</v>
      </c>
      <c r="B337" s="19" t="s">
        <v>17</v>
      </c>
      <c r="C337" s="19" t="e">
        <v>#N/A</v>
      </c>
      <c r="D337" s="52" t="s">
        <v>19</v>
      </c>
      <c r="E337" s="19" t="e">
        <v>#N/A</v>
      </c>
      <c r="F337" s="19" t="s">
        <v>96</v>
      </c>
      <c r="G337" s="19" t="e">
        <v>#N/A</v>
      </c>
      <c r="H337" s="19" t="e">
        <v>#N/A</v>
      </c>
      <c r="I337" s="19" t="e">
        <v>#N/A</v>
      </c>
      <c r="J337" s="19" t="str">
        <f t="shared" si="15"/>
        <v>IDEA</v>
      </c>
      <c r="K337" s="19" t="s">
        <v>19</v>
      </c>
      <c r="L337" s="26" t="s">
        <v>871</v>
      </c>
      <c r="M337" s="19" t="e">
        <v>#N/A</v>
      </c>
      <c r="N337" s="19" t="e">
        <v>#N/A</v>
      </c>
      <c r="O337" s="42">
        <v>73624267.760000005</v>
      </c>
      <c r="P337" s="42">
        <v>73.624267760000009</v>
      </c>
      <c r="Q337" s="30" t="s">
        <v>25</v>
      </c>
      <c r="R337" s="31"/>
      <c r="S337" s="19"/>
      <c r="T337" s="2" t="s">
        <v>19</v>
      </c>
      <c r="U337" s="2" t="e">
        <f>+VLOOKUP(K337,#REF!,1,0)</f>
        <v>#REF!</v>
      </c>
    </row>
    <row r="338" spans="1:24" s="2" customFormat="1" ht="51" customHeight="1">
      <c r="A338" s="6">
        <v>335</v>
      </c>
      <c r="B338" s="19" t="s">
        <v>272</v>
      </c>
      <c r="C338" s="19" t="s">
        <v>887</v>
      </c>
      <c r="D338" s="33" t="s">
        <v>881</v>
      </c>
      <c r="E338" s="19" t="s">
        <v>889</v>
      </c>
      <c r="F338" s="19" t="s">
        <v>203</v>
      </c>
      <c r="G338" s="19" t="s">
        <v>203</v>
      </c>
      <c r="H338" s="19" t="s">
        <v>530</v>
      </c>
      <c r="I338" s="19" t="s">
        <v>999</v>
      </c>
      <c r="J338" s="19">
        <f t="shared" si="15"/>
        <v>2282904</v>
      </c>
      <c r="K338" s="19">
        <v>2282904</v>
      </c>
      <c r="L338" s="26" t="s">
        <v>983</v>
      </c>
      <c r="M338" s="19" t="s">
        <v>83</v>
      </c>
      <c r="N338" s="19" t="s">
        <v>316</v>
      </c>
      <c r="O338" s="42">
        <v>11923615.560000001</v>
      </c>
      <c r="P338" s="42">
        <v>11.92361556</v>
      </c>
      <c r="Q338" s="30" t="s">
        <v>25</v>
      </c>
      <c r="R338" s="31"/>
      <c r="S338" s="19"/>
      <c r="T338" s="2">
        <v>2282904</v>
      </c>
      <c r="U338" s="2" t="e">
        <f>+VLOOKUP(K338,#REF!,1,0)</f>
        <v>#REF!</v>
      </c>
    </row>
    <row r="339" spans="1:24" s="2" customFormat="1" ht="51" customHeight="1">
      <c r="A339" s="6">
        <v>336</v>
      </c>
      <c r="B339" s="19" t="s">
        <v>272</v>
      </c>
      <c r="C339" s="19" t="s">
        <v>887</v>
      </c>
      <c r="D339" s="33" t="s">
        <v>881</v>
      </c>
      <c r="E339" s="19" t="s">
        <v>889</v>
      </c>
      <c r="F339" s="19" t="s">
        <v>203</v>
      </c>
      <c r="G339" s="19" t="s">
        <v>203</v>
      </c>
      <c r="H339" s="19" t="s">
        <v>530</v>
      </c>
      <c r="I339" s="19" t="s">
        <v>999</v>
      </c>
      <c r="J339" s="19">
        <f t="shared" si="15"/>
        <v>2599672</v>
      </c>
      <c r="K339" s="19">
        <v>2599672</v>
      </c>
      <c r="L339" s="26" t="s">
        <v>842</v>
      </c>
      <c r="M339" s="19" t="s">
        <v>83</v>
      </c>
      <c r="N339" s="19" t="s">
        <v>927</v>
      </c>
      <c r="O339" s="42">
        <v>15295511.9</v>
      </c>
      <c r="P339" s="42">
        <v>15.295511900000001</v>
      </c>
      <c r="Q339" s="30" t="s">
        <v>25</v>
      </c>
      <c r="R339" s="31"/>
      <c r="S339" s="19"/>
      <c r="T339" s="2">
        <v>2599672</v>
      </c>
      <c r="U339" s="2" t="e">
        <f>+VLOOKUP(K339,#REF!,1,0)</f>
        <v>#REF!</v>
      </c>
    </row>
    <row r="340" spans="1:24" s="2" customFormat="1" ht="51" customHeight="1">
      <c r="A340" s="6">
        <v>337</v>
      </c>
      <c r="B340" s="19" t="s">
        <v>253</v>
      </c>
      <c r="C340" s="19" t="s">
        <v>887</v>
      </c>
      <c r="D340" s="19" t="s">
        <v>881</v>
      </c>
      <c r="E340" s="19" t="s">
        <v>20</v>
      </c>
      <c r="F340" s="19" t="s">
        <v>21</v>
      </c>
      <c r="G340" s="19" t="s">
        <v>21</v>
      </c>
      <c r="H340" s="19" t="s">
        <v>914</v>
      </c>
      <c r="I340" s="19" t="s">
        <v>899</v>
      </c>
      <c r="J340" s="19">
        <f t="shared" si="15"/>
        <v>2531211</v>
      </c>
      <c r="K340" s="19">
        <v>2531211</v>
      </c>
      <c r="L340" s="26" t="s">
        <v>872</v>
      </c>
      <c r="M340" s="19" t="s">
        <v>94</v>
      </c>
      <c r="N340" s="19" t="s">
        <v>401</v>
      </c>
      <c r="O340" s="42">
        <v>18559178.920000002</v>
      </c>
      <c r="P340" s="42">
        <v>18.559178920000001</v>
      </c>
      <c r="Q340" s="30" t="s">
        <v>25</v>
      </c>
      <c r="R340" s="31"/>
      <c r="S340" s="19"/>
      <c r="T340" s="2">
        <v>2531211</v>
      </c>
      <c r="U340" s="2" t="e">
        <f>+VLOOKUP(K340,#REF!,1,0)</f>
        <v>#REF!</v>
      </c>
      <c r="V340" s="2">
        <v>2531211</v>
      </c>
      <c r="X340" s="2" t="s">
        <v>1274</v>
      </c>
    </row>
    <row r="341" spans="1:24" s="2" customFormat="1" ht="51" customHeight="1">
      <c r="A341" s="6">
        <v>338</v>
      </c>
      <c r="B341" s="19" t="s">
        <v>272</v>
      </c>
      <c r="C341" s="19" t="s">
        <v>887</v>
      </c>
      <c r="D341" s="33" t="s">
        <v>881</v>
      </c>
      <c r="E341" s="19" t="s">
        <v>889</v>
      </c>
      <c r="F341" s="19" t="s">
        <v>203</v>
      </c>
      <c r="G341" s="19" t="s">
        <v>204</v>
      </c>
      <c r="H341" s="19" t="s">
        <v>913</v>
      </c>
      <c r="I341" s="19" t="s">
        <v>1000</v>
      </c>
      <c r="J341" s="19">
        <f t="shared" si="15"/>
        <v>2625304</v>
      </c>
      <c r="K341" s="19">
        <v>2625304</v>
      </c>
      <c r="L341" s="26" t="s">
        <v>843</v>
      </c>
      <c r="M341" s="19" t="s">
        <v>567</v>
      </c>
      <c r="N341" s="19" t="s">
        <v>784</v>
      </c>
      <c r="O341" s="42">
        <v>5332624.8600000003</v>
      </c>
      <c r="P341" s="42">
        <v>5.3326248600000001</v>
      </c>
      <c r="Q341" s="30" t="s">
        <v>95</v>
      </c>
      <c r="R341" s="31"/>
      <c r="S341" s="19"/>
      <c r="T341" s="2">
        <v>2625304</v>
      </c>
      <c r="U341" s="2" t="e">
        <f>+VLOOKUP(K341,#REF!,1,0)</f>
        <v>#REF!</v>
      </c>
    </row>
    <row r="342" spans="1:24" s="2" customFormat="1" ht="51" customHeight="1">
      <c r="A342" s="6">
        <v>339</v>
      </c>
      <c r="B342" s="19" t="s">
        <v>17</v>
      </c>
      <c r="C342" s="19" t="s">
        <v>887</v>
      </c>
      <c r="D342" s="19" t="s">
        <v>881</v>
      </c>
      <c r="E342" s="19" t="s">
        <v>20</v>
      </c>
      <c r="F342" s="19" t="s">
        <v>220</v>
      </c>
      <c r="G342" s="19" t="s">
        <v>300</v>
      </c>
      <c r="H342" s="19" t="s">
        <v>915</v>
      </c>
      <c r="I342" s="19" t="s">
        <v>916</v>
      </c>
      <c r="J342" s="19">
        <f t="shared" si="15"/>
        <v>2653754</v>
      </c>
      <c r="K342" s="19">
        <v>2653754</v>
      </c>
      <c r="L342" s="26" t="s">
        <v>873</v>
      </c>
      <c r="M342" s="19" t="s">
        <v>148</v>
      </c>
      <c r="N342" s="19" t="s">
        <v>471</v>
      </c>
      <c r="O342" s="42">
        <v>391524602.14999998</v>
      </c>
      <c r="P342" s="42">
        <v>391.52460214999996</v>
      </c>
      <c r="Q342" s="30" t="s">
        <v>25</v>
      </c>
      <c r="R342" s="31"/>
      <c r="S342" s="19"/>
      <c r="T342" s="2">
        <v>2653754</v>
      </c>
      <c r="U342" s="2" t="e">
        <f>+VLOOKUP(K342,#REF!,1,0)</f>
        <v>#REF!</v>
      </c>
    </row>
    <row r="343" spans="1:24" s="2" customFormat="1" ht="51" customHeight="1">
      <c r="A343" s="6">
        <v>340</v>
      </c>
      <c r="B343" s="19" t="s">
        <v>17</v>
      </c>
      <c r="C343" s="19" t="s">
        <v>887</v>
      </c>
      <c r="D343" s="19" t="s">
        <v>881</v>
      </c>
      <c r="E343" s="19" t="s">
        <v>890</v>
      </c>
      <c r="F343" s="19" t="s">
        <v>100</v>
      </c>
      <c r="G343" s="19" t="s">
        <v>128</v>
      </c>
      <c r="H343" s="19" t="s">
        <v>917</v>
      </c>
      <c r="I343" s="19" t="s">
        <v>918</v>
      </c>
      <c r="J343" s="19">
        <f t="shared" si="15"/>
        <v>2623785</v>
      </c>
      <c r="K343" s="19">
        <v>2623785</v>
      </c>
      <c r="L343" s="26" t="s">
        <v>874</v>
      </c>
      <c r="M343" s="19" t="s">
        <v>48</v>
      </c>
      <c r="N343" s="19" t="s">
        <v>439</v>
      </c>
      <c r="O343" s="42">
        <v>51536892</v>
      </c>
      <c r="P343" s="42">
        <v>51.536892000000002</v>
      </c>
      <c r="Q343" s="30" t="s">
        <v>25</v>
      </c>
      <c r="R343" s="31"/>
      <c r="S343" s="19"/>
      <c r="T343" s="2">
        <v>2623785</v>
      </c>
      <c r="U343" s="2" t="e">
        <f>+VLOOKUP(K343,#REF!,1,0)</f>
        <v>#REF!</v>
      </c>
    </row>
    <row r="344" spans="1:24" s="2" customFormat="1" ht="51" customHeight="1">
      <c r="A344" s="6">
        <v>341</v>
      </c>
      <c r="B344" s="19" t="s">
        <v>253</v>
      </c>
      <c r="C344" s="19" t="s">
        <v>887</v>
      </c>
      <c r="D344" s="19" t="s">
        <v>881</v>
      </c>
      <c r="E344" s="19" t="s">
        <v>889</v>
      </c>
      <c r="F344" s="19" t="s">
        <v>21</v>
      </c>
      <c r="G344" s="19" t="s">
        <v>21</v>
      </c>
      <c r="H344" s="19" t="s">
        <v>402</v>
      </c>
      <c r="I344" s="19" t="s">
        <v>1001</v>
      </c>
      <c r="J344" s="19">
        <f t="shared" si="15"/>
        <v>2628509</v>
      </c>
      <c r="K344" s="19">
        <v>2628509</v>
      </c>
      <c r="L344" s="26" t="s">
        <v>875</v>
      </c>
      <c r="M344" s="19" t="s">
        <v>306</v>
      </c>
      <c r="N344" s="19" t="s">
        <v>307</v>
      </c>
      <c r="O344" s="42">
        <v>27507952.57</v>
      </c>
      <c r="P344" s="42">
        <v>27.50795257</v>
      </c>
      <c r="Q344" s="30" t="s">
        <v>25</v>
      </c>
      <c r="R344" s="31"/>
      <c r="S344" s="19"/>
      <c r="T344" s="2">
        <v>2628509</v>
      </c>
      <c r="U344" s="2" t="e">
        <f>+VLOOKUP(K344,#REF!,1,0)</f>
        <v>#REF!</v>
      </c>
      <c r="V344" s="2">
        <v>2628509</v>
      </c>
      <c r="X344" s="2" t="s">
        <v>1276</v>
      </c>
    </row>
    <row r="345" spans="1:24" s="2" customFormat="1" ht="51" customHeight="1">
      <c r="A345" s="6">
        <v>342</v>
      </c>
      <c r="B345" s="40" t="s">
        <v>253</v>
      </c>
      <c r="C345" s="19" t="s">
        <v>887</v>
      </c>
      <c r="D345" s="19" t="s">
        <v>881</v>
      </c>
      <c r="E345" s="19" t="s">
        <v>20</v>
      </c>
      <c r="F345" s="19" t="s">
        <v>883</v>
      </c>
      <c r="G345" s="19" t="s">
        <v>891</v>
      </c>
      <c r="H345" s="19" t="s">
        <v>919</v>
      </c>
      <c r="I345" s="19" t="s">
        <v>897</v>
      </c>
      <c r="J345" s="19">
        <f t="shared" si="15"/>
        <v>2557424</v>
      </c>
      <c r="K345" s="51">
        <v>2557424</v>
      </c>
      <c r="L345" s="26" t="s">
        <v>876</v>
      </c>
      <c r="M345" s="19" t="s">
        <v>83</v>
      </c>
      <c r="N345" s="19" t="s">
        <v>327</v>
      </c>
      <c r="O345" s="42">
        <v>10292757.689999999</v>
      </c>
      <c r="P345" s="42">
        <v>10.29275769</v>
      </c>
      <c r="Q345" s="30" t="s">
        <v>25</v>
      </c>
      <c r="R345" s="31"/>
      <c r="S345" s="19"/>
      <c r="T345" s="2">
        <v>2557424</v>
      </c>
      <c r="U345" s="2" t="e">
        <f>+VLOOKUP(K345,#REF!,1,0)</f>
        <v>#REF!</v>
      </c>
      <c r="V345" s="2">
        <v>2557424</v>
      </c>
      <c r="X345" s="2" t="s">
        <v>1276</v>
      </c>
    </row>
    <row r="346" spans="1:24" s="2" customFormat="1" ht="51" customHeight="1">
      <c r="A346" s="6">
        <v>343</v>
      </c>
      <c r="B346" s="40" t="s">
        <v>253</v>
      </c>
      <c r="C346" s="19" t="s">
        <v>887</v>
      </c>
      <c r="D346" s="19" t="s">
        <v>881</v>
      </c>
      <c r="E346" s="19" t="s">
        <v>20</v>
      </c>
      <c r="F346" s="19" t="s">
        <v>883</v>
      </c>
      <c r="G346" s="19" t="s">
        <v>891</v>
      </c>
      <c r="H346" s="19" t="s">
        <v>891</v>
      </c>
      <c r="I346" s="19" t="s">
        <v>897</v>
      </c>
      <c r="J346" s="19">
        <f t="shared" si="15"/>
        <v>2598379</v>
      </c>
      <c r="K346" s="51">
        <v>2598379</v>
      </c>
      <c r="L346" s="26" t="s">
        <v>877</v>
      </c>
      <c r="M346" s="19" t="s">
        <v>83</v>
      </c>
      <c r="N346" s="19" t="s">
        <v>327</v>
      </c>
      <c r="O346" s="42">
        <v>4827015.66</v>
      </c>
      <c r="P346" s="42">
        <v>4.8270156599999998</v>
      </c>
      <c r="Q346" s="19" t="s">
        <v>95</v>
      </c>
      <c r="R346" s="31"/>
      <c r="S346" s="19"/>
      <c r="T346" s="2">
        <v>2598379</v>
      </c>
      <c r="U346" s="2" t="e">
        <f>+VLOOKUP(K346,#REF!,1,0)</f>
        <v>#REF!</v>
      </c>
      <c r="V346" s="2">
        <v>2598379</v>
      </c>
      <c r="X346" s="2" t="s">
        <v>1276</v>
      </c>
    </row>
    <row r="347" spans="1:24" s="2" customFormat="1" ht="51" customHeight="1">
      <c r="A347" s="6">
        <v>344</v>
      </c>
      <c r="B347" s="19" t="s">
        <v>272</v>
      </c>
      <c r="C347" s="19" t="s">
        <v>888</v>
      </c>
      <c r="D347" s="19" t="s">
        <v>881</v>
      </c>
      <c r="E347" s="19" t="s">
        <v>27</v>
      </c>
      <c r="F347" s="19" t="s">
        <v>100</v>
      </c>
      <c r="G347" s="19" t="s">
        <v>892</v>
      </c>
      <c r="H347" s="19" t="s">
        <v>920</v>
      </c>
      <c r="I347" s="19" t="s">
        <v>990</v>
      </c>
      <c r="J347" s="19">
        <f t="shared" si="15"/>
        <v>2236400</v>
      </c>
      <c r="K347" s="19">
        <v>2236400</v>
      </c>
      <c r="L347" s="26" t="s">
        <v>844</v>
      </c>
      <c r="M347" s="19" t="s">
        <v>39</v>
      </c>
      <c r="N347" s="19">
        <v>0</v>
      </c>
      <c r="O347" s="42">
        <v>8728070.9399999995</v>
      </c>
      <c r="P347" s="42">
        <v>8.7280709400000003</v>
      </c>
      <c r="Q347" s="19" t="s">
        <v>95</v>
      </c>
      <c r="R347" s="31"/>
      <c r="S347" s="19"/>
      <c r="T347" s="2">
        <v>2236400</v>
      </c>
      <c r="U347" s="2" t="e">
        <f>+VLOOKUP(K347,#REF!,1,0)</f>
        <v>#REF!</v>
      </c>
    </row>
    <row r="348" spans="1:24" s="2" customFormat="1" ht="51" customHeight="1">
      <c r="A348" s="6">
        <v>345</v>
      </c>
      <c r="B348" s="33" t="s">
        <v>86</v>
      </c>
      <c r="C348" s="19" t="s">
        <v>887</v>
      </c>
      <c r="D348" s="33" t="s">
        <v>881</v>
      </c>
      <c r="E348" s="19" t="s">
        <v>890</v>
      </c>
      <c r="F348" s="33" t="s">
        <v>203</v>
      </c>
      <c r="G348" s="19" t="s">
        <v>203</v>
      </c>
      <c r="H348" s="19" t="s">
        <v>203</v>
      </c>
      <c r="I348" s="19" t="s">
        <v>921</v>
      </c>
      <c r="J348" s="19">
        <f t="shared" si="15"/>
        <v>2336870</v>
      </c>
      <c r="K348" s="19">
        <v>2336870</v>
      </c>
      <c r="L348" s="26" t="s">
        <v>789</v>
      </c>
      <c r="M348" s="19" t="s">
        <v>83</v>
      </c>
      <c r="N348" s="19" t="s">
        <v>630</v>
      </c>
      <c r="O348" s="42">
        <v>115000000</v>
      </c>
      <c r="P348" s="42">
        <v>115</v>
      </c>
      <c r="Q348" s="30" t="s">
        <v>25</v>
      </c>
      <c r="R348" s="31"/>
      <c r="S348" s="19"/>
      <c r="T348" s="2">
        <v>2336870</v>
      </c>
      <c r="U348" s="2" t="e">
        <f>+VLOOKUP(K348,#REF!,1,0)</f>
        <v>#REF!</v>
      </c>
    </row>
    <row r="349" spans="1:24" s="2" customFormat="1" ht="51" customHeight="1">
      <c r="A349" s="6">
        <v>346</v>
      </c>
      <c r="B349" s="19" t="s">
        <v>272</v>
      </c>
      <c r="C349" s="19" t="s">
        <v>887</v>
      </c>
      <c r="D349" s="19" t="s">
        <v>881</v>
      </c>
      <c r="E349" s="19" t="s">
        <v>27</v>
      </c>
      <c r="F349" s="19" t="s">
        <v>472</v>
      </c>
      <c r="G349" s="19" t="s">
        <v>892</v>
      </c>
      <c r="H349" s="19" t="s">
        <v>892</v>
      </c>
      <c r="I349" s="19" t="s">
        <v>990</v>
      </c>
      <c r="J349" s="19">
        <f t="shared" si="15"/>
        <v>2473191</v>
      </c>
      <c r="K349" s="19">
        <v>2473191</v>
      </c>
      <c r="L349" s="26" t="s">
        <v>845</v>
      </c>
      <c r="M349" s="19" t="s">
        <v>932</v>
      </c>
      <c r="N349" s="19" t="s">
        <v>66</v>
      </c>
      <c r="O349" s="42">
        <v>3374522.6</v>
      </c>
      <c r="P349" s="42">
        <v>3.3745226000000001</v>
      </c>
      <c r="Q349" s="19" t="s">
        <v>95</v>
      </c>
      <c r="R349" s="31"/>
      <c r="S349" s="19"/>
      <c r="T349" s="2">
        <v>2473191</v>
      </c>
      <c r="U349" s="2" t="e">
        <f>+VLOOKUP(K349,#REF!,1,0)</f>
        <v>#REF!</v>
      </c>
    </row>
    <row r="350" spans="1:24" s="2" customFormat="1" ht="51" customHeight="1">
      <c r="A350" s="6">
        <v>347</v>
      </c>
      <c r="B350" s="19" t="s">
        <v>272</v>
      </c>
      <c r="C350" s="19" t="s">
        <v>887</v>
      </c>
      <c r="D350" s="19" t="s">
        <v>881</v>
      </c>
      <c r="E350" s="19" t="s">
        <v>27</v>
      </c>
      <c r="F350" s="19" t="s">
        <v>472</v>
      </c>
      <c r="G350" s="19" t="s">
        <v>892</v>
      </c>
      <c r="H350" s="19" t="s">
        <v>892</v>
      </c>
      <c r="I350" s="19" t="s">
        <v>990</v>
      </c>
      <c r="J350" s="19">
        <f t="shared" si="15"/>
        <v>2606855</v>
      </c>
      <c r="K350" s="19">
        <v>2606855</v>
      </c>
      <c r="L350" s="26" t="s">
        <v>846</v>
      </c>
      <c r="M350" s="19" t="s">
        <v>39</v>
      </c>
      <c r="N350" s="19" t="s">
        <v>431</v>
      </c>
      <c r="O350" s="42">
        <v>3518472.13</v>
      </c>
      <c r="P350" s="42">
        <v>3.5184721299999997</v>
      </c>
      <c r="Q350" s="19" t="s">
        <v>95</v>
      </c>
      <c r="R350" s="31"/>
      <c r="S350" s="19"/>
      <c r="T350" s="2">
        <v>2606855</v>
      </c>
      <c r="U350" s="2" t="e">
        <f>+VLOOKUP(K350,#REF!,1,0)</f>
        <v>#REF!</v>
      </c>
    </row>
    <row r="351" spans="1:24" s="2" customFormat="1" ht="51" customHeight="1">
      <c r="A351" s="6">
        <v>348</v>
      </c>
      <c r="B351" s="19" t="s">
        <v>272</v>
      </c>
      <c r="C351" s="19" t="s">
        <v>887</v>
      </c>
      <c r="D351" s="19" t="s">
        <v>881</v>
      </c>
      <c r="E351" s="19" t="s">
        <v>27</v>
      </c>
      <c r="F351" s="19" t="s">
        <v>472</v>
      </c>
      <c r="G351" s="19" t="s">
        <v>892</v>
      </c>
      <c r="H351" s="19" t="s">
        <v>892</v>
      </c>
      <c r="I351" s="19" t="s">
        <v>990</v>
      </c>
      <c r="J351" s="19">
        <f t="shared" si="15"/>
        <v>2626037</v>
      </c>
      <c r="K351" s="19">
        <v>2626037</v>
      </c>
      <c r="L351" s="26" t="s">
        <v>847</v>
      </c>
      <c r="M351" s="19" t="s">
        <v>39</v>
      </c>
      <c r="N351" s="19" t="s">
        <v>431</v>
      </c>
      <c r="O351" s="42">
        <v>2470737.88</v>
      </c>
      <c r="P351" s="42">
        <v>2.4707378799999997</v>
      </c>
      <c r="Q351" s="19" t="s">
        <v>187</v>
      </c>
      <c r="R351" s="31"/>
      <c r="S351" s="19"/>
      <c r="T351" s="2">
        <v>2626037</v>
      </c>
      <c r="U351" s="2" t="e">
        <f>+VLOOKUP(K351,#REF!,1,0)</f>
        <v>#REF!</v>
      </c>
    </row>
    <row r="352" spans="1:24" s="2" customFormat="1" ht="51" customHeight="1">
      <c r="A352" s="6">
        <v>349</v>
      </c>
      <c r="B352" s="19" t="s">
        <v>272</v>
      </c>
      <c r="C352" s="19" t="s">
        <v>887</v>
      </c>
      <c r="D352" s="19" t="s">
        <v>881</v>
      </c>
      <c r="E352" s="19" t="s">
        <v>27</v>
      </c>
      <c r="F352" s="19" t="s">
        <v>472</v>
      </c>
      <c r="G352" s="19" t="s">
        <v>892</v>
      </c>
      <c r="H352" s="19" t="s">
        <v>892</v>
      </c>
      <c r="I352" s="19" t="s">
        <v>990</v>
      </c>
      <c r="J352" s="19">
        <f t="shared" si="15"/>
        <v>2606703</v>
      </c>
      <c r="K352" s="19">
        <v>2606703</v>
      </c>
      <c r="L352" s="26" t="s">
        <v>848</v>
      </c>
      <c r="M352" s="19" t="s">
        <v>39</v>
      </c>
      <c r="N352" s="19" t="s">
        <v>431</v>
      </c>
      <c r="O352" s="42">
        <v>2035549.33</v>
      </c>
      <c r="P352" s="42">
        <v>2.0355493300000003</v>
      </c>
      <c r="Q352" s="19" t="s">
        <v>187</v>
      </c>
      <c r="R352" s="31"/>
      <c r="S352" s="19"/>
      <c r="T352" s="2">
        <v>2606703</v>
      </c>
      <c r="U352" s="2" t="e">
        <f>+VLOOKUP(K352,#REF!,1,0)</f>
        <v>#REF!</v>
      </c>
    </row>
    <row r="353" spans="1:21" s="2" customFormat="1" ht="51" customHeight="1">
      <c r="A353" s="6">
        <v>350</v>
      </c>
      <c r="B353" s="19" t="s">
        <v>272</v>
      </c>
      <c r="C353" s="19" t="s">
        <v>887</v>
      </c>
      <c r="D353" s="19" t="s">
        <v>881</v>
      </c>
      <c r="E353" s="19" t="s">
        <v>889</v>
      </c>
      <c r="F353" s="19" t="s">
        <v>472</v>
      </c>
      <c r="G353" s="19" t="s">
        <v>892</v>
      </c>
      <c r="H353" s="19" t="s">
        <v>908</v>
      </c>
      <c r="I353" s="19" t="s">
        <v>1002</v>
      </c>
      <c r="J353" s="19">
        <f t="shared" si="15"/>
        <v>2521284</v>
      </c>
      <c r="K353" s="19">
        <v>2521284</v>
      </c>
      <c r="L353" s="26" t="s">
        <v>849</v>
      </c>
      <c r="M353" s="19" t="s">
        <v>39</v>
      </c>
      <c r="N353" s="19" t="s">
        <v>431</v>
      </c>
      <c r="O353" s="42">
        <v>1790419.3</v>
      </c>
      <c r="P353" s="42">
        <v>1.7904192999999999</v>
      </c>
      <c r="Q353" s="19" t="s">
        <v>187</v>
      </c>
      <c r="R353" s="31"/>
      <c r="S353" s="19"/>
      <c r="T353" s="2">
        <v>2521284</v>
      </c>
      <c r="U353" s="2" t="e">
        <f>+VLOOKUP(K353,#REF!,1,0)</f>
        <v>#REF!</v>
      </c>
    </row>
    <row r="354" spans="1:21" s="2" customFormat="1" ht="51" customHeight="1">
      <c r="A354" s="6">
        <v>351</v>
      </c>
      <c r="B354" s="19" t="s">
        <v>272</v>
      </c>
      <c r="C354" s="19" t="s">
        <v>887</v>
      </c>
      <c r="D354" s="19" t="s">
        <v>881</v>
      </c>
      <c r="E354" s="19" t="s">
        <v>20</v>
      </c>
      <c r="F354" s="19" t="s">
        <v>100</v>
      </c>
      <c r="G354" s="19" t="s">
        <v>101</v>
      </c>
      <c r="H354" s="19" t="s">
        <v>102</v>
      </c>
      <c r="I354" s="19" t="s">
        <v>898</v>
      </c>
      <c r="J354" s="19">
        <f t="shared" si="15"/>
        <v>2645876</v>
      </c>
      <c r="K354" s="19">
        <v>2645876</v>
      </c>
      <c r="L354" s="26" t="s">
        <v>850</v>
      </c>
      <c r="M354" s="19" t="s">
        <v>24</v>
      </c>
      <c r="N354" s="19" t="s">
        <v>929</v>
      </c>
      <c r="O354" s="42">
        <v>45274778.850000001</v>
      </c>
      <c r="P354" s="42">
        <v>45.274778850000004</v>
      </c>
      <c r="Q354" s="30" t="s">
        <v>25</v>
      </c>
      <c r="R354" s="31"/>
      <c r="S354" s="19"/>
      <c r="T354" s="2">
        <v>2645876</v>
      </c>
      <c r="U354" s="2" t="e">
        <f>+VLOOKUP(K354,#REF!,1,0)</f>
        <v>#REF!</v>
      </c>
    </row>
    <row r="355" spans="1:21" s="2" customFormat="1" ht="51" customHeight="1">
      <c r="A355" s="6">
        <v>352</v>
      </c>
      <c r="B355" s="19" t="s">
        <v>86</v>
      </c>
      <c r="C355" s="19" t="s">
        <v>887</v>
      </c>
      <c r="D355" s="19" t="s">
        <v>881</v>
      </c>
      <c r="E355" s="19" t="s">
        <v>27</v>
      </c>
      <c r="F355" s="19" t="s">
        <v>76</v>
      </c>
      <c r="G355" s="19" t="s">
        <v>525</v>
      </c>
      <c r="H355" s="19" t="s">
        <v>714</v>
      </c>
      <c r="I355" s="19" t="s">
        <v>992</v>
      </c>
      <c r="J355" s="19">
        <f t="shared" si="15"/>
        <v>2618414</v>
      </c>
      <c r="K355" s="19">
        <v>2618414</v>
      </c>
      <c r="L355" s="26" t="s">
        <v>851</v>
      </c>
      <c r="M355" s="19" t="s">
        <v>148</v>
      </c>
      <c r="N355" s="19" t="s">
        <v>767</v>
      </c>
      <c r="O355" s="42">
        <v>18318915</v>
      </c>
      <c r="P355" s="42">
        <v>18.318915000000001</v>
      </c>
      <c r="Q355" s="30" t="s">
        <v>25</v>
      </c>
      <c r="R355" s="31"/>
      <c r="S355" s="19"/>
      <c r="T355" s="2">
        <v>2618414</v>
      </c>
      <c r="U355" s="2" t="e">
        <f>+VLOOKUP(K355,#REF!,1,0)</f>
        <v>#REF!</v>
      </c>
    </row>
    <row r="356" spans="1:21" s="2" customFormat="1" ht="51" customHeight="1">
      <c r="A356" s="6">
        <v>353</v>
      </c>
      <c r="B356" s="19" t="s">
        <v>86</v>
      </c>
      <c r="C356" s="19" t="s">
        <v>887</v>
      </c>
      <c r="D356" s="19" t="s">
        <v>881</v>
      </c>
      <c r="E356" s="19" t="s">
        <v>27</v>
      </c>
      <c r="F356" s="19" t="s">
        <v>76</v>
      </c>
      <c r="G356" s="19" t="s">
        <v>249</v>
      </c>
      <c r="H356" s="19" t="s">
        <v>777</v>
      </c>
      <c r="I356" s="19" t="s">
        <v>993</v>
      </c>
      <c r="J356" s="19">
        <f t="shared" si="15"/>
        <v>2641409</v>
      </c>
      <c r="K356" s="19">
        <v>2641409</v>
      </c>
      <c r="L356" s="26" t="s">
        <v>852</v>
      </c>
      <c r="M356" s="19" t="s">
        <v>567</v>
      </c>
      <c r="N356" s="19" t="s">
        <v>784</v>
      </c>
      <c r="O356" s="42">
        <v>9076642</v>
      </c>
      <c r="P356" s="42">
        <v>9.0766419999999997</v>
      </c>
      <c r="Q356" s="19" t="s">
        <v>95</v>
      </c>
      <c r="R356" s="31"/>
      <c r="S356" s="19"/>
      <c r="T356" s="2">
        <v>2641409</v>
      </c>
      <c r="U356" s="2" t="e">
        <f>+VLOOKUP(K356,#REF!,1,0)</f>
        <v>#REF!</v>
      </c>
    </row>
    <row r="357" spans="1:21" s="2" customFormat="1" ht="51" customHeight="1">
      <c r="A357" s="6">
        <v>354</v>
      </c>
      <c r="B357" s="19" t="s">
        <v>86</v>
      </c>
      <c r="C357" s="19" t="s">
        <v>887</v>
      </c>
      <c r="D357" s="19" t="s">
        <v>881</v>
      </c>
      <c r="E357" s="19" t="s">
        <v>20</v>
      </c>
      <c r="F357" s="19" t="s">
        <v>76</v>
      </c>
      <c r="G357" s="19" t="s">
        <v>76</v>
      </c>
      <c r="H357" s="19" t="s">
        <v>76</v>
      </c>
      <c r="I357" s="19" t="s">
        <v>922</v>
      </c>
      <c r="J357" s="19">
        <f t="shared" si="15"/>
        <v>2672110</v>
      </c>
      <c r="K357" s="19">
        <v>2672110</v>
      </c>
      <c r="L357" s="26" t="s">
        <v>984</v>
      </c>
      <c r="M357" s="19" t="s">
        <v>148</v>
      </c>
      <c r="N357" s="19" t="s">
        <v>444</v>
      </c>
      <c r="O357" s="42">
        <v>4190574.14</v>
      </c>
      <c r="P357" s="42">
        <v>4.1905741399999998</v>
      </c>
      <c r="Q357" s="19" t="s">
        <v>95</v>
      </c>
      <c r="R357" s="31"/>
      <c r="S357" s="19"/>
      <c r="T357" s="2">
        <v>2672110</v>
      </c>
      <c r="U357" s="2" t="e">
        <f>+VLOOKUP(K357,#REF!,1,0)</f>
        <v>#REF!</v>
      </c>
    </row>
    <row r="358" spans="1:21" s="2" customFormat="1" ht="51" customHeight="1">
      <c r="A358" s="6">
        <v>355</v>
      </c>
      <c r="B358" s="19" t="s">
        <v>86</v>
      </c>
      <c r="C358" s="19" t="s">
        <v>887</v>
      </c>
      <c r="D358" s="19" t="s">
        <v>881</v>
      </c>
      <c r="E358" s="19" t="s">
        <v>20</v>
      </c>
      <c r="F358" s="19" t="s">
        <v>76</v>
      </c>
      <c r="G358" s="19" t="s">
        <v>76</v>
      </c>
      <c r="H358" s="19" t="s">
        <v>256</v>
      </c>
      <c r="I358" s="19" t="s">
        <v>922</v>
      </c>
      <c r="J358" s="19">
        <f t="shared" si="15"/>
        <v>2651256</v>
      </c>
      <c r="K358" s="19">
        <v>2651256</v>
      </c>
      <c r="L358" s="26" t="s">
        <v>985</v>
      </c>
      <c r="M358" s="19" t="s">
        <v>148</v>
      </c>
      <c r="N358" s="19" t="s">
        <v>444</v>
      </c>
      <c r="O358" s="42">
        <v>28346827</v>
      </c>
      <c r="P358" s="42">
        <v>28.346827000000001</v>
      </c>
      <c r="Q358" s="30" t="s">
        <v>25</v>
      </c>
      <c r="R358" s="31"/>
      <c r="S358" s="19"/>
      <c r="T358" s="2">
        <v>2651256</v>
      </c>
      <c r="U358" s="2" t="e">
        <f>+VLOOKUP(K358,#REF!,1,0)</f>
        <v>#REF!</v>
      </c>
    </row>
    <row r="359" spans="1:21" s="2" customFormat="1" ht="51" customHeight="1">
      <c r="A359" s="6">
        <v>356</v>
      </c>
      <c r="B359" s="19" t="s">
        <v>86</v>
      </c>
      <c r="C359" s="19" t="s">
        <v>887</v>
      </c>
      <c r="D359" s="19" t="s">
        <v>881</v>
      </c>
      <c r="E359" s="19" t="s">
        <v>20</v>
      </c>
      <c r="F359" s="19" t="s">
        <v>76</v>
      </c>
      <c r="G359" s="19" t="s">
        <v>76</v>
      </c>
      <c r="H359" s="19" t="s">
        <v>256</v>
      </c>
      <c r="I359" s="19" t="s">
        <v>922</v>
      </c>
      <c r="J359" s="19">
        <f t="shared" si="15"/>
        <v>2627304</v>
      </c>
      <c r="K359" s="19">
        <v>2627304</v>
      </c>
      <c r="L359" s="26" t="s">
        <v>853</v>
      </c>
      <c r="M359" s="19" t="s">
        <v>148</v>
      </c>
      <c r="N359" s="19" t="s">
        <v>444</v>
      </c>
      <c r="O359" s="42">
        <v>56033931</v>
      </c>
      <c r="P359" s="42">
        <v>56.033931000000003</v>
      </c>
      <c r="Q359" s="30" t="s">
        <v>25</v>
      </c>
      <c r="R359" s="31"/>
      <c r="S359" s="19"/>
      <c r="T359" s="2">
        <v>2627304</v>
      </c>
      <c r="U359" s="2" t="e">
        <f>+VLOOKUP(K359,#REF!,1,0)</f>
        <v>#REF!</v>
      </c>
    </row>
    <row r="360" spans="1:21" s="2" customFormat="1" ht="51" customHeight="1">
      <c r="A360" s="6">
        <v>357</v>
      </c>
      <c r="B360" s="19" t="s">
        <v>86</v>
      </c>
      <c r="C360" s="19" t="s">
        <v>887</v>
      </c>
      <c r="D360" s="19" t="s">
        <v>881</v>
      </c>
      <c r="E360" s="19" t="s">
        <v>889</v>
      </c>
      <c r="F360" s="19" t="s">
        <v>76</v>
      </c>
      <c r="G360" s="19" t="s">
        <v>76</v>
      </c>
      <c r="H360" s="19" t="s">
        <v>986</v>
      </c>
      <c r="I360" s="19" t="s">
        <v>1007</v>
      </c>
      <c r="J360" s="19">
        <f t="shared" si="15"/>
        <v>2667385</v>
      </c>
      <c r="K360" s="19">
        <v>2667385</v>
      </c>
      <c r="L360" s="26" t="s">
        <v>987</v>
      </c>
      <c r="M360" s="19" t="s">
        <v>33</v>
      </c>
      <c r="N360" s="19" t="s">
        <v>931</v>
      </c>
      <c r="O360" s="42">
        <v>87618918.709999993</v>
      </c>
      <c r="P360" s="42">
        <v>87.618918709999988</v>
      </c>
      <c r="Q360" s="30" t="s">
        <v>25</v>
      </c>
      <c r="R360" s="31"/>
      <c r="S360" s="19"/>
      <c r="T360" s="2">
        <v>2667385</v>
      </c>
      <c r="U360" s="2" t="e">
        <f>+VLOOKUP(K360,#REF!,1,0)</f>
        <v>#REF!</v>
      </c>
    </row>
    <row r="361" spans="1:21" s="2" customFormat="1" ht="51" customHeight="1">
      <c r="A361" s="6">
        <v>358</v>
      </c>
      <c r="B361" s="33" t="s">
        <v>17</v>
      </c>
      <c r="C361" s="19" t="e">
        <v>#N/A</v>
      </c>
      <c r="D361" s="33" t="s">
        <v>19</v>
      </c>
      <c r="E361" s="19" t="e">
        <v>#N/A</v>
      </c>
      <c r="F361" s="33" t="s">
        <v>203</v>
      </c>
      <c r="G361" s="19" t="e">
        <v>#N/A</v>
      </c>
      <c r="H361" s="19" t="e">
        <v>#N/A</v>
      </c>
      <c r="I361" s="19" t="e">
        <v>#N/A</v>
      </c>
      <c r="J361" s="19" t="str">
        <f t="shared" si="15"/>
        <v>IDEA</v>
      </c>
      <c r="K361" s="19" t="s">
        <v>19</v>
      </c>
      <c r="L361" s="26" t="s">
        <v>878</v>
      </c>
      <c r="M361" s="19" t="e">
        <v>#N/A</v>
      </c>
      <c r="N361" s="19" t="e">
        <v>#N/A</v>
      </c>
      <c r="O361" s="42">
        <v>7000000</v>
      </c>
      <c r="P361" s="42">
        <v>7</v>
      </c>
      <c r="Q361" s="19" t="s">
        <v>95</v>
      </c>
      <c r="R361" s="31"/>
      <c r="S361" s="19"/>
      <c r="T361" s="2" t="s">
        <v>19</v>
      </c>
      <c r="U361" s="2" t="e">
        <f>+VLOOKUP(K361,#REF!,1,0)</f>
        <v>#REF!</v>
      </c>
    </row>
    <row r="362" spans="1:21" s="2" customFormat="1" ht="51" customHeight="1">
      <c r="A362" s="6">
        <v>359</v>
      </c>
      <c r="B362" s="19" t="s">
        <v>272</v>
      </c>
      <c r="C362" s="19" t="s">
        <v>887</v>
      </c>
      <c r="D362" s="19" t="s">
        <v>881</v>
      </c>
      <c r="E362" s="19" t="s">
        <v>20</v>
      </c>
      <c r="F362" s="19" t="s">
        <v>100</v>
      </c>
      <c r="G362" s="19" t="s">
        <v>101</v>
      </c>
      <c r="H362" s="19" t="s">
        <v>102</v>
      </c>
      <c r="I362" s="19" t="s">
        <v>898</v>
      </c>
      <c r="J362" s="19">
        <f t="shared" si="15"/>
        <v>2651388</v>
      </c>
      <c r="K362" s="19">
        <v>2651388</v>
      </c>
      <c r="L362" s="26" t="s">
        <v>854</v>
      </c>
      <c r="M362" s="19" t="s">
        <v>24</v>
      </c>
      <c r="N362" s="19" t="s">
        <v>929</v>
      </c>
      <c r="O362" s="42">
        <v>45840561.259999998</v>
      </c>
      <c r="P362" s="42">
        <v>45.840561260000001</v>
      </c>
      <c r="Q362" s="30" t="s">
        <v>25</v>
      </c>
      <c r="R362" s="31"/>
      <c r="S362" s="19"/>
      <c r="T362" s="2">
        <v>2651388</v>
      </c>
      <c r="U362" s="2" t="e">
        <f>+VLOOKUP(K362,#REF!,1,0)</f>
        <v>#REF!</v>
      </c>
    </row>
    <row r="363" spans="1:21" s="2" customFormat="1" ht="51" customHeight="1">
      <c r="A363" s="6">
        <v>360</v>
      </c>
      <c r="B363" s="19" t="s">
        <v>86</v>
      </c>
      <c r="C363" s="19" t="s">
        <v>888</v>
      </c>
      <c r="D363" s="19" t="s">
        <v>881</v>
      </c>
      <c r="E363" s="19" t="s">
        <v>27</v>
      </c>
      <c r="F363" s="19" t="s">
        <v>336</v>
      </c>
      <c r="G363" s="19" t="s">
        <v>478</v>
      </c>
      <c r="H363" s="19" t="s">
        <v>478</v>
      </c>
      <c r="I363" s="19" t="s">
        <v>994</v>
      </c>
      <c r="J363" s="19">
        <f t="shared" si="15"/>
        <v>2341058</v>
      </c>
      <c r="K363" s="19">
        <v>2341058</v>
      </c>
      <c r="L363" s="26" t="s">
        <v>879</v>
      </c>
      <c r="M363" s="19" t="s">
        <v>39</v>
      </c>
      <c r="N363" s="19">
        <v>0</v>
      </c>
      <c r="O363" s="42">
        <v>12592436.91</v>
      </c>
      <c r="P363" s="42">
        <v>12.59243691</v>
      </c>
      <c r="Q363" s="30" t="s">
        <v>25</v>
      </c>
      <c r="R363" s="31"/>
      <c r="S363" s="19"/>
      <c r="T363" s="2">
        <v>2341058</v>
      </c>
      <c r="U363" s="2" t="e">
        <f>+VLOOKUP(K363,#REF!,1,0)</f>
        <v>#REF!</v>
      </c>
    </row>
    <row r="364" spans="1:21" s="2" customFormat="1" ht="51" customHeight="1">
      <c r="A364" s="6">
        <v>361</v>
      </c>
      <c r="B364" s="19" t="s">
        <v>17</v>
      </c>
      <c r="C364" s="19" t="s">
        <v>887</v>
      </c>
      <c r="D364" s="19" t="s">
        <v>881</v>
      </c>
      <c r="E364" s="19" t="s">
        <v>889</v>
      </c>
      <c r="F364" s="19" t="s">
        <v>100</v>
      </c>
      <c r="G364" s="19" t="s">
        <v>101</v>
      </c>
      <c r="H364" s="19" t="s">
        <v>102</v>
      </c>
      <c r="I364" s="19" t="s">
        <v>1003</v>
      </c>
      <c r="J364" s="19">
        <f t="shared" si="15"/>
        <v>2484025</v>
      </c>
      <c r="K364" s="19">
        <v>2484025</v>
      </c>
      <c r="L364" s="26" t="s">
        <v>855</v>
      </c>
      <c r="M364" s="19" t="s">
        <v>83</v>
      </c>
      <c r="N364" s="19" t="s">
        <v>927</v>
      </c>
      <c r="O364" s="42">
        <v>34652566.780000001</v>
      </c>
      <c r="P364" s="42">
        <v>34.652566780000001</v>
      </c>
      <c r="Q364" s="30" t="s">
        <v>25</v>
      </c>
      <c r="R364" s="31"/>
      <c r="S364" s="19"/>
      <c r="T364" s="2">
        <v>2484025</v>
      </c>
      <c r="U364" s="2" t="e">
        <f>+VLOOKUP(K364,#REF!,1,0)</f>
        <v>#REF!</v>
      </c>
    </row>
    <row r="365" spans="1:21" s="2" customFormat="1" ht="51" customHeight="1">
      <c r="A365" s="6">
        <v>362</v>
      </c>
      <c r="B365" s="19" t="s">
        <v>17</v>
      </c>
      <c r="C365" s="19" t="e">
        <v>#N/A</v>
      </c>
      <c r="D365" s="19" t="s">
        <v>881</v>
      </c>
      <c r="E365" s="19" t="e">
        <v>#N/A</v>
      </c>
      <c r="F365" s="19" t="s">
        <v>100</v>
      </c>
      <c r="G365" s="19" t="e">
        <v>#N/A</v>
      </c>
      <c r="H365" s="19" t="e">
        <v>#N/A</v>
      </c>
      <c r="I365" s="19" t="e">
        <v>#N/A</v>
      </c>
      <c r="J365" s="19">
        <f t="shared" si="15"/>
        <v>2664332</v>
      </c>
      <c r="K365" s="19">
        <v>2664332</v>
      </c>
      <c r="L365" s="26" t="s">
        <v>988</v>
      </c>
      <c r="M365" s="19" t="e">
        <v>#N/A</v>
      </c>
      <c r="N365" s="19" t="e">
        <v>#N/A</v>
      </c>
      <c r="O365" s="42">
        <v>9240477.8599999994</v>
      </c>
      <c r="P365" s="42">
        <v>9.2404778599999986</v>
      </c>
      <c r="Q365" s="19" t="s">
        <v>95</v>
      </c>
      <c r="R365" s="31"/>
      <c r="S365" s="19"/>
      <c r="T365" s="2">
        <v>2664332</v>
      </c>
      <c r="U365" s="2" t="e">
        <f>+VLOOKUP(K365,#REF!,1,0)</f>
        <v>#REF!</v>
      </c>
    </row>
    <row r="366" spans="1:21" s="2" customFormat="1" ht="51" customHeight="1">
      <c r="A366" s="6">
        <v>363</v>
      </c>
      <c r="B366" s="19" t="s">
        <v>17</v>
      </c>
      <c r="C366" s="19" t="s">
        <v>886</v>
      </c>
      <c r="D366" s="19" t="s">
        <v>881</v>
      </c>
      <c r="E366" s="19" t="s">
        <v>20</v>
      </c>
      <c r="F366" s="19" t="s">
        <v>100</v>
      </c>
      <c r="G366" s="19" t="s">
        <v>501</v>
      </c>
      <c r="H366" s="19" t="s">
        <v>501</v>
      </c>
      <c r="I366" s="19" t="s">
        <v>898</v>
      </c>
      <c r="J366" s="19">
        <f t="shared" si="15"/>
        <v>2646339</v>
      </c>
      <c r="K366" s="19">
        <v>2646339</v>
      </c>
      <c r="L366" s="26" t="s">
        <v>856</v>
      </c>
      <c r="M366" s="19" t="s">
        <v>340</v>
      </c>
      <c r="N366" s="19" t="s">
        <v>340</v>
      </c>
      <c r="O366" s="42">
        <v>3766079.11</v>
      </c>
      <c r="P366" s="42">
        <v>3.7660791099999997</v>
      </c>
      <c r="Q366" s="19" t="s">
        <v>95</v>
      </c>
      <c r="R366" s="31"/>
      <c r="S366" s="19"/>
      <c r="T366" s="2">
        <v>2646339</v>
      </c>
      <c r="U366" s="2" t="e">
        <f>+VLOOKUP(K366,#REF!,1,0)</f>
        <v>#REF!</v>
      </c>
    </row>
    <row r="367" spans="1:21" s="2" customFormat="1" ht="51" customHeight="1">
      <c r="A367" s="6">
        <v>364</v>
      </c>
      <c r="B367" s="19" t="s">
        <v>17</v>
      </c>
      <c r="C367" s="19" t="s">
        <v>887</v>
      </c>
      <c r="D367" s="19" t="s">
        <v>881</v>
      </c>
      <c r="E367" s="19" t="s">
        <v>889</v>
      </c>
      <c r="F367" s="19" t="s">
        <v>100</v>
      </c>
      <c r="G367" s="19" t="s">
        <v>128</v>
      </c>
      <c r="H367" s="19" t="s">
        <v>923</v>
      </c>
      <c r="I367" s="19" t="s">
        <v>1004</v>
      </c>
      <c r="J367" s="19">
        <f t="shared" si="15"/>
        <v>2615753</v>
      </c>
      <c r="K367" s="19">
        <v>2615753</v>
      </c>
      <c r="L367" s="26" t="s">
        <v>857</v>
      </c>
      <c r="M367" s="19" t="s">
        <v>306</v>
      </c>
      <c r="N367" s="19" t="s">
        <v>307</v>
      </c>
      <c r="O367" s="42">
        <v>17003010</v>
      </c>
      <c r="P367" s="42">
        <v>17.00301</v>
      </c>
      <c r="Q367" s="30" t="s">
        <v>25</v>
      </c>
      <c r="R367" s="31"/>
      <c r="S367" s="19"/>
      <c r="T367" s="2">
        <v>2615753</v>
      </c>
      <c r="U367" s="2" t="e">
        <f>+VLOOKUP(K367,#REF!,1,0)</f>
        <v>#REF!</v>
      </c>
    </row>
    <row r="368" spans="1:21" s="2" customFormat="1" ht="51" customHeight="1">
      <c r="A368" s="6">
        <v>365</v>
      </c>
      <c r="B368" s="19" t="s">
        <v>17</v>
      </c>
      <c r="C368" s="19" t="s">
        <v>887</v>
      </c>
      <c r="D368" s="19" t="s">
        <v>881</v>
      </c>
      <c r="E368" s="19" t="s">
        <v>889</v>
      </c>
      <c r="F368" s="19" t="s">
        <v>100</v>
      </c>
      <c r="G368" s="19" t="s">
        <v>114</v>
      </c>
      <c r="H368" s="19" t="s">
        <v>924</v>
      </c>
      <c r="I368" s="19" t="s">
        <v>1005</v>
      </c>
      <c r="J368" s="19">
        <f t="shared" si="15"/>
        <v>2531969</v>
      </c>
      <c r="K368" s="19">
        <v>2531969</v>
      </c>
      <c r="L368" s="26" t="s">
        <v>858</v>
      </c>
      <c r="M368" s="19" t="s">
        <v>148</v>
      </c>
      <c r="N368" s="19" t="s">
        <v>442</v>
      </c>
      <c r="O368" s="42">
        <v>4170111</v>
      </c>
      <c r="P368" s="42">
        <v>4.1701110000000003</v>
      </c>
      <c r="Q368" s="19" t="s">
        <v>95</v>
      </c>
      <c r="R368" s="31"/>
      <c r="S368" s="19"/>
      <c r="T368" s="2">
        <v>2531969</v>
      </c>
      <c r="U368" s="2" t="e">
        <f>+VLOOKUP(K368,#REF!,1,0)</f>
        <v>#REF!</v>
      </c>
    </row>
    <row r="369" spans="1:21" s="2" customFormat="1" ht="51" customHeight="1">
      <c r="A369" s="6">
        <v>366</v>
      </c>
      <c r="B369" s="19" t="s">
        <v>17</v>
      </c>
      <c r="C369" s="19" t="s">
        <v>887</v>
      </c>
      <c r="D369" s="19" t="s">
        <v>881</v>
      </c>
      <c r="E369" s="19" t="s">
        <v>27</v>
      </c>
      <c r="F369" s="19" t="s">
        <v>100</v>
      </c>
      <c r="G369" s="19" t="s">
        <v>501</v>
      </c>
      <c r="H369" s="19" t="s">
        <v>501</v>
      </c>
      <c r="I369" s="19" t="s">
        <v>995</v>
      </c>
      <c r="J369" s="19">
        <f t="shared" si="15"/>
        <v>2479042</v>
      </c>
      <c r="K369" s="19">
        <v>2479042</v>
      </c>
      <c r="L369" s="26" t="s">
        <v>859</v>
      </c>
      <c r="M369" s="19" t="s">
        <v>148</v>
      </c>
      <c r="N369" s="19" t="s">
        <v>444</v>
      </c>
      <c r="O369" s="42">
        <v>4561257.22</v>
      </c>
      <c r="P369" s="42">
        <v>4.5612572199999999</v>
      </c>
      <c r="Q369" s="19" t="s">
        <v>95</v>
      </c>
      <c r="R369" s="31"/>
      <c r="S369" s="19"/>
      <c r="T369" s="2">
        <v>2479042</v>
      </c>
      <c r="U369" s="2" t="e">
        <f>+VLOOKUP(K369,#REF!,1,0)</f>
        <v>#REF!</v>
      </c>
    </row>
    <row r="370" spans="1:21" s="2" customFormat="1" ht="51" customHeight="1">
      <c r="A370" s="6">
        <v>367</v>
      </c>
      <c r="B370" s="19" t="s">
        <v>17</v>
      </c>
      <c r="C370" s="19" t="s">
        <v>886</v>
      </c>
      <c r="D370" s="19" t="s">
        <v>881</v>
      </c>
      <c r="E370" s="19" t="s">
        <v>20</v>
      </c>
      <c r="F370" s="19" t="s">
        <v>100</v>
      </c>
      <c r="G370" s="19" t="s">
        <v>935</v>
      </c>
      <c r="H370" s="19" t="s">
        <v>925</v>
      </c>
      <c r="I370" s="19" t="s">
        <v>898</v>
      </c>
      <c r="J370" s="19">
        <f t="shared" si="15"/>
        <v>2676888</v>
      </c>
      <c r="K370" s="19">
        <v>2676888</v>
      </c>
      <c r="L370" s="26" t="s">
        <v>989</v>
      </c>
      <c r="M370" s="19" t="s">
        <v>148</v>
      </c>
      <c r="N370" s="19" t="s">
        <v>471</v>
      </c>
      <c r="O370" s="42">
        <v>41215105.600000001</v>
      </c>
      <c r="P370" s="42">
        <v>41.215105600000001</v>
      </c>
      <c r="Q370" s="30" t="s">
        <v>25</v>
      </c>
      <c r="R370" s="31"/>
      <c r="S370" s="19"/>
      <c r="T370" s="2">
        <v>2676888</v>
      </c>
      <c r="U370" s="2" t="e">
        <f>+VLOOKUP(K370,#REF!,1,0)</f>
        <v>#REF!</v>
      </c>
    </row>
    <row r="371" spans="1:21" s="2" customFormat="1" ht="51" customHeight="1">
      <c r="A371" s="6">
        <v>368</v>
      </c>
      <c r="B371" s="19" t="s">
        <v>17</v>
      </c>
      <c r="C371" s="19" t="s">
        <v>18</v>
      </c>
      <c r="D371" s="19" t="s">
        <v>143</v>
      </c>
      <c r="E371" s="19" t="s">
        <v>20</v>
      </c>
      <c r="F371" s="19" t="s">
        <v>61</v>
      </c>
      <c r="G371" s="19" t="s">
        <v>62</v>
      </c>
      <c r="H371" s="19" t="s">
        <v>62</v>
      </c>
      <c r="I371" s="19" t="s">
        <v>926</v>
      </c>
      <c r="J371" s="19">
        <f t="shared" si="15"/>
        <v>2466265</v>
      </c>
      <c r="K371" s="19">
        <v>2466265</v>
      </c>
      <c r="L371" s="26" t="s">
        <v>884</v>
      </c>
      <c r="M371" s="19" t="s">
        <v>83</v>
      </c>
      <c r="N371" s="30" t="s">
        <v>885</v>
      </c>
      <c r="O371" s="42">
        <v>15293245.720000001</v>
      </c>
      <c r="P371" s="42">
        <v>15.29324572</v>
      </c>
      <c r="Q371" s="30" t="s">
        <v>25</v>
      </c>
      <c r="R371" s="31"/>
      <c r="S371" s="36" t="s">
        <v>1008</v>
      </c>
      <c r="T371" s="2" t="e">
        <v>#N/A</v>
      </c>
      <c r="U371" s="2" t="e">
        <f>+VLOOKUP(K371,#REF!,1,0)</f>
        <v>#REF!</v>
      </c>
    </row>
    <row r="372" spans="1:21" s="2" customFormat="1" ht="51" customHeight="1">
      <c r="A372" s="6">
        <v>369</v>
      </c>
      <c r="B372" s="19" t="s">
        <v>17</v>
      </c>
      <c r="C372" s="45" t="s">
        <v>1022</v>
      </c>
      <c r="D372" s="45" t="s">
        <v>1021</v>
      </c>
      <c r="E372" s="19" t="s">
        <v>34</v>
      </c>
      <c r="F372" s="3" t="s">
        <v>157</v>
      </c>
      <c r="G372" s="3" t="s">
        <v>1014</v>
      </c>
      <c r="H372" s="4" t="s">
        <v>530</v>
      </c>
      <c r="I372" s="4" t="s">
        <v>37</v>
      </c>
      <c r="J372" s="49" t="s">
        <v>827</v>
      </c>
      <c r="K372" s="49" t="s">
        <v>827</v>
      </c>
      <c r="L372" s="5" t="s">
        <v>1010</v>
      </c>
      <c r="M372" s="46" t="s">
        <v>1023</v>
      </c>
      <c r="N372" s="46" t="s">
        <v>1024</v>
      </c>
      <c r="O372" s="42">
        <v>6344000</v>
      </c>
      <c r="P372" s="42">
        <f>+O372/1000000</f>
        <v>6.3440000000000003</v>
      </c>
      <c r="Q372" s="47" t="s">
        <v>95</v>
      </c>
      <c r="R372" s="31" t="s">
        <v>40</v>
      </c>
      <c r="S372" s="26" t="s">
        <v>1025</v>
      </c>
      <c r="T372" s="2" t="s">
        <v>827</v>
      </c>
      <c r="U372" s="2" t="e">
        <f>+VLOOKUP(K372,#REF!,1,0)</f>
        <v>#REF!</v>
      </c>
    </row>
    <row r="373" spans="1:21" s="2" customFormat="1" ht="51" customHeight="1">
      <c r="A373" s="6">
        <v>370</v>
      </c>
      <c r="B373" s="19" t="s">
        <v>17</v>
      </c>
      <c r="C373" s="45" t="s">
        <v>1022</v>
      </c>
      <c r="D373" s="45" t="s">
        <v>1021</v>
      </c>
      <c r="E373" s="19" t="s">
        <v>34</v>
      </c>
      <c r="F373" s="3" t="s">
        <v>56</v>
      </c>
      <c r="G373" s="4" t="s">
        <v>1015</v>
      </c>
      <c r="H373" s="4" t="s">
        <v>1016</v>
      </c>
      <c r="I373" s="4" t="s">
        <v>37</v>
      </c>
      <c r="J373" s="50" t="s">
        <v>827</v>
      </c>
      <c r="K373" s="50" t="s">
        <v>827</v>
      </c>
      <c r="L373" s="5" t="s">
        <v>1011</v>
      </c>
      <c r="M373" s="46" t="s">
        <v>1023</v>
      </c>
      <c r="N373" s="46" t="s">
        <v>1024</v>
      </c>
      <c r="O373" s="42">
        <v>774678</v>
      </c>
      <c r="P373" s="42">
        <f t="shared" ref="P373:P375" si="16">+O373/1000000</f>
        <v>0.77467799999999998</v>
      </c>
      <c r="Q373" s="46" t="s">
        <v>89</v>
      </c>
      <c r="R373" s="31" t="s">
        <v>40</v>
      </c>
      <c r="S373" s="26" t="s">
        <v>1025</v>
      </c>
      <c r="T373" s="2" t="s">
        <v>827</v>
      </c>
      <c r="U373" s="2" t="e">
        <f>+VLOOKUP(K373,#REF!,1,0)</f>
        <v>#REF!</v>
      </c>
    </row>
    <row r="374" spans="1:21" s="2" customFormat="1" ht="51" customHeight="1">
      <c r="A374" s="6">
        <v>371</v>
      </c>
      <c r="B374" s="19" t="s">
        <v>17</v>
      </c>
      <c r="C374" s="45" t="s">
        <v>1022</v>
      </c>
      <c r="D374" s="45" t="s">
        <v>1021</v>
      </c>
      <c r="E374" s="19" t="s">
        <v>34</v>
      </c>
      <c r="F374" s="4" t="s">
        <v>144</v>
      </c>
      <c r="G374" s="48" t="s">
        <v>1017</v>
      </c>
      <c r="H374" s="44" t="s">
        <v>1018</v>
      </c>
      <c r="I374" s="4" t="s">
        <v>37</v>
      </c>
      <c r="J374" s="50" t="s">
        <v>827</v>
      </c>
      <c r="K374" s="50" t="s">
        <v>827</v>
      </c>
      <c r="L374" s="5" t="s">
        <v>1012</v>
      </c>
      <c r="M374" s="46" t="s">
        <v>1023</v>
      </c>
      <c r="N374" s="46" t="s">
        <v>1024</v>
      </c>
      <c r="O374" s="42">
        <v>65886080</v>
      </c>
      <c r="P374" s="42">
        <f t="shared" si="16"/>
        <v>65.886080000000007</v>
      </c>
      <c r="Q374" s="46" t="s">
        <v>25</v>
      </c>
      <c r="R374" s="31" t="s">
        <v>40</v>
      </c>
      <c r="S374" s="26" t="s">
        <v>1025</v>
      </c>
      <c r="T374" s="2" t="s">
        <v>827</v>
      </c>
      <c r="U374" s="2" t="e">
        <f>+VLOOKUP(K374,#REF!,1,0)</f>
        <v>#REF!</v>
      </c>
    </row>
    <row r="375" spans="1:21" s="2" customFormat="1" ht="51" customHeight="1">
      <c r="A375" s="6">
        <v>372</v>
      </c>
      <c r="B375" s="19" t="s">
        <v>17</v>
      </c>
      <c r="C375" s="45" t="s">
        <v>1022</v>
      </c>
      <c r="D375" s="45" t="s">
        <v>1021</v>
      </c>
      <c r="E375" s="19" t="s">
        <v>34</v>
      </c>
      <c r="F375" s="4" t="s">
        <v>212</v>
      </c>
      <c r="G375" s="44" t="s">
        <v>1019</v>
      </c>
      <c r="H375" s="46" t="s">
        <v>1020</v>
      </c>
      <c r="I375" s="4" t="s">
        <v>37</v>
      </c>
      <c r="J375" s="49" t="s">
        <v>827</v>
      </c>
      <c r="K375" s="49" t="s">
        <v>827</v>
      </c>
      <c r="L375" s="5" t="s">
        <v>1013</v>
      </c>
      <c r="M375" s="46" t="s">
        <v>1023</v>
      </c>
      <c r="N375" s="46" t="s">
        <v>1024</v>
      </c>
      <c r="O375" s="42">
        <v>13000000</v>
      </c>
      <c r="P375" s="42">
        <f t="shared" si="16"/>
        <v>13</v>
      </c>
      <c r="Q375" s="46" t="s">
        <v>25</v>
      </c>
      <c r="R375" s="31" t="s">
        <v>40</v>
      </c>
      <c r="S375" s="26" t="s">
        <v>1025</v>
      </c>
      <c r="T375" s="2" t="s">
        <v>827</v>
      </c>
      <c r="U375" s="2" t="e">
        <f>+VLOOKUP(K375,#REF!,1,0)</f>
        <v>#REF!</v>
      </c>
    </row>
    <row r="376" spans="1:21">
      <c r="D376"/>
      <c r="O376" s="9">
        <f>SUM(O4:O375)</f>
        <v>10614191427.525797</v>
      </c>
    </row>
    <row r="377" spans="1:21">
      <c r="D377"/>
      <c r="O377" s="9">
        <f>+O376-X2</f>
        <v>10608802461.525797</v>
      </c>
    </row>
    <row r="378" spans="1:21">
      <c r="A378" s="20" t="s">
        <v>1009</v>
      </c>
      <c r="D378"/>
    </row>
    <row r="379" spans="1:21">
      <c r="A379" s="18" t="s">
        <v>798</v>
      </c>
      <c r="D379"/>
    </row>
    <row r="380" spans="1:21">
      <c r="A380" s="18" t="s">
        <v>799</v>
      </c>
      <c r="D380"/>
    </row>
    <row r="381" spans="1:21">
      <c r="D381"/>
    </row>
    <row r="382" spans="1:21">
      <c r="D382"/>
    </row>
    <row r="383" spans="1:21">
      <c r="D383"/>
    </row>
    <row r="384" spans="1:21">
      <c r="D384"/>
    </row>
    <row r="385" spans="4:4">
      <c r="D385"/>
    </row>
    <row r="386" spans="4:4">
      <c r="D386"/>
    </row>
    <row r="387" spans="4:4">
      <c r="D387"/>
    </row>
    <row r="388" spans="4:4">
      <c r="D388"/>
    </row>
    <row r="389" spans="4:4">
      <c r="D389"/>
    </row>
    <row r="390" spans="4:4">
      <c r="D390"/>
    </row>
    <row r="391" spans="4:4">
      <c r="D391"/>
    </row>
    <row r="392" spans="4:4">
      <c r="D392"/>
    </row>
    <row r="393" spans="4:4">
      <c r="D393"/>
    </row>
    <row r="394" spans="4:4">
      <c r="D394"/>
    </row>
    <row r="395" spans="4:4">
      <c r="D395"/>
    </row>
    <row r="396" spans="4:4">
      <c r="D396"/>
    </row>
  </sheetData>
  <autoFilter ref="A1:X380" xr:uid="{A8F3D836-4027-44F3-9DA2-52133539B135}">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autoFilter>
  <mergeCells count="1">
    <mergeCell ref="A1:S1"/>
  </mergeCells>
  <conditionalFormatting sqref="K317:K363">
    <cfRule type="duplicateValues" dxfId="31" priority="175"/>
  </conditionalFormatting>
  <conditionalFormatting sqref="K317:K370">
    <cfRule type="duplicateValues" dxfId="30" priority="179"/>
    <cfRule type="duplicateValues" dxfId="29" priority="180"/>
    <cfRule type="duplicateValues" dxfId="28" priority="181"/>
  </conditionalFormatting>
  <conditionalFormatting sqref="K323:K325">
    <cfRule type="duplicateValues" dxfId="27" priority="4"/>
  </conditionalFormatting>
  <conditionalFormatting sqref="L4:L315">
    <cfRule type="duplicateValues" dxfId="26" priority="6"/>
  </conditionalFormatting>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EF001-9D3E-48E2-ABC5-21D7420CB587}">
  <sheetPr>
    <tabColor rgb="FF92D050"/>
  </sheetPr>
  <dimension ref="A1:S444"/>
  <sheetViews>
    <sheetView showGridLines="0" tabSelected="1" zoomScale="40" zoomScaleNormal="40" workbookViewId="0">
      <pane ySplit="2" topLeftCell="A3" activePane="bottomLeft" state="frozen"/>
      <selection pane="bottomLeft"/>
    </sheetView>
  </sheetViews>
  <sheetFormatPr baseColWidth="10" defaultColWidth="11.44140625" defaultRowHeight="14.4"/>
  <cols>
    <col min="1" max="1" width="7.5546875" customWidth="1"/>
    <col min="2" max="2" width="20" customWidth="1"/>
    <col min="3" max="3" width="29.6640625" customWidth="1"/>
    <col min="4" max="4" width="21.6640625" style="2" customWidth="1"/>
    <col min="5" max="5" width="31" customWidth="1"/>
    <col min="6" max="6" width="26.109375" customWidth="1"/>
    <col min="7" max="8" width="22.33203125" customWidth="1"/>
    <col min="9" max="9" width="31.88671875" customWidth="1"/>
    <col min="10" max="10" width="19.6640625" customWidth="1"/>
    <col min="11" max="11" width="23.5546875" style="18" customWidth="1"/>
    <col min="12" max="12" width="91.6640625" style="18" customWidth="1"/>
    <col min="13" max="13" width="25.6640625" customWidth="1"/>
    <col min="14" max="14" width="34.33203125" customWidth="1"/>
    <col min="15" max="15" width="27.109375" customWidth="1"/>
    <col min="16" max="16" width="21.44140625" customWidth="1"/>
    <col min="17" max="17" width="19.6640625" customWidth="1"/>
    <col min="18" max="18" width="21.88671875" customWidth="1"/>
    <col min="19" max="19" width="78.109375" customWidth="1"/>
  </cols>
  <sheetData>
    <row r="1" spans="1:19" s="61" customFormat="1" ht="30" customHeight="1">
      <c r="A1" s="62" t="s">
        <v>1208</v>
      </c>
      <c r="B1" s="60"/>
      <c r="C1" s="60"/>
      <c r="D1" s="60"/>
      <c r="E1" s="60"/>
      <c r="F1" s="60"/>
      <c r="G1" s="60"/>
      <c r="H1" s="60"/>
      <c r="I1" s="60"/>
      <c r="J1" s="60"/>
      <c r="K1" s="60"/>
      <c r="L1" s="60"/>
      <c r="M1" s="60"/>
      <c r="N1" s="60"/>
      <c r="O1" s="60"/>
      <c r="P1" s="60"/>
      <c r="Q1" s="60"/>
      <c r="R1" s="60"/>
      <c r="S1" s="60"/>
    </row>
    <row r="2" spans="1:19" ht="54.9" customHeight="1">
      <c r="A2" s="103" t="s">
        <v>1</v>
      </c>
      <c r="B2" s="104" t="s">
        <v>1141</v>
      </c>
      <c r="C2" s="104" t="s">
        <v>3</v>
      </c>
      <c r="D2" s="104" t="s">
        <v>813</v>
      </c>
      <c r="E2" s="104" t="s">
        <v>826</v>
      </c>
      <c r="F2" s="104" t="s">
        <v>4</v>
      </c>
      <c r="G2" s="104" t="s">
        <v>5</v>
      </c>
      <c r="H2" s="104" t="s">
        <v>6</v>
      </c>
      <c r="I2" s="104" t="s">
        <v>836</v>
      </c>
      <c r="J2" s="104" t="s">
        <v>8</v>
      </c>
      <c r="K2" s="104" t="s">
        <v>9</v>
      </c>
      <c r="L2" s="104" t="s">
        <v>10</v>
      </c>
      <c r="M2" s="104" t="s">
        <v>11</v>
      </c>
      <c r="N2" s="104" t="s">
        <v>12</v>
      </c>
      <c r="O2" s="104" t="s">
        <v>13</v>
      </c>
      <c r="P2" s="104" t="s">
        <v>814</v>
      </c>
      <c r="Q2" s="104" t="s">
        <v>14</v>
      </c>
      <c r="R2" s="104" t="s">
        <v>15</v>
      </c>
      <c r="S2" s="105" t="s">
        <v>16</v>
      </c>
    </row>
    <row r="3" spans="1:19" s="2" customFormat="1" ht="54.9" customHeight="1">
      <c r="A3" s="102">
        <v>1</v>
      </c>
      <c r="B3" s="30" t="s">
        <v>17</v>
      </c>
      <c r="C3" s="30" t="s">
        <v>18</v>
      </c>
      <c r="D3" s="30" t="s">
        <v>19</v>
      </c>
      <c r="E3" s="30" t="s">
        <v>20</v>
      </c>
      <c r="F3" s="30" t="s">
        <v>21</v>
      </c>
      <c r="G3" s="30" t="s">
        <v>21</v>
      </c>
      <c r="H3" s="30" t="s">
        <v>21</v>
      </c>
      <c r="I3" s="30" t="s">
        <v>1144</v>
      </c>
      <c r="J3" s="59" t="s">
        <v>19</v>
      </c>
      <c r="K3" s="30" t="s">
        <v>19</v>
      </c>
      <c r="L3" s="71" t="s">
        <v>1260</v>
      </c>
      <c r="M3" s="30" t="s">
        <v>24</v>
      </c>
      <c r="N3" s="30" t="s">
        <v>24</v>
      </c>
      <c r="O3" s="69">
        <v>51728905</v>
      </c>
      <c r="P3" s="69">
        <v>51.728904999999997</v>
      </c>
      <c r="Q3" s="30" t="s">
        <v>25</v>
      </c>
      <c r="R3" s="70">
        <v>1131169174.9424977</v>
      </c>
      <c r="S3" s="71" t="s">
        <v>1047</v>
      </c>
    </row>
    <row r="4" spans="1:19" s="2" customFormat="1" ht="54.9" customHeight="1">
      <c r="A4" s="102">
        <v>2</v>
      </c>
      <c r="B4" s="30" t="s">
        <v>17</v>
      </c>
      <c r="C4" s="30" t="s">
        <v>18</v>
      </c>
      <c r="D4" s="30" t="s">
        <v>19</v>
      </c>
      <c r="E4" s="30" t="s">
        <v>34</v>
      </c>
      <c r="F4" s="30" t="s">
        <v>35</v>
      </c>
      <c r="G4" s="30" t="s">
        <v>35</v>
      </c>
      <c r="H4" s="30" t="s">
        <v>36</v>
      </c>
      <c r="I4" s="30" t="s">
        <v>1124</v>
      </c>
      <c r="J4" s="59" t="s">
        <v>19</v>
      </c>
      <c r="K4" s="30" t="s">
        <v>19</v>
      </c>
      <c r="L4" s="71" t="s">
        <v>38</v>
      </c>
      <c r="M4" s="30" t="s">
        <v>39</v>
      </c>
      <c r="N4" s="30" t="s">
        <v>39</v>
      </c>
      <c r="O4" s="69">
        <v>88744735.359999999</v>
      </c>
      <c r="P4" s="69">
        <v>88.744735359999993</v>
      </c>
      <c r="Q4" s="30" t="s">
        <v>25</v>
      </c>
      <c r="R4" s="70" t="s">
        <v>40</v>
      </c>
      <c r="S4" s="71" t="s">
        <v>1047</v>
      </c>
    </row>
    <row r="5" spans="1:19" s="2" customFormat="1" ht="54.9" customHeight="1">
      <c r="A5" s="102">
        <v>3</v>
      </c>
      <c r="B5" s="30" t="s">
        <v>17</v>
      </c>
      <c r="C5" s="30" t="s">
        <v>18</v>
      </c>
      <c r="D5" s="30" t="s">
        <v>19</v>
      </c>
      <c r="E5" s="30" t="s">
        <v>34</v>
      </c>
      <c r="F5" s="30" t="s">
        <v>35</v>
      </c>
      <c r="G5" s="30" t="s">
        <v>35</v>
      </c>
      <c r="H5" s="30" t="s">
        <v>42</v>
      </c>
      <c r="I5" s="30" t="s">
        <v>1124</v>
      </c>
      <c r="J5" s="59">
        <v>151952</v>
      </c>
      <c r="K5" s="30">
        <v>151952</v>
      </c>
      <c r="L5" s="71" t="s">
        <v>43</v>
      </c>
      <c r="M5" s="30" t="s">
        <v>39</v>
      </c>
      <c r="N5" s="30" t="s">
        <v>39</v>
      </c>
      <c r="O5" s="69">
        <v>44400419.299999997</v>
      </c>
      <c r="P5" s="69">
        <v>44.400419299999996</v>
      </c>
      <c r="Q5" s="30" t="s">
        <v>25</v>
      </c>
      <c r="R5" s="70" t="s">
        <v>40</v>
      </c>
      <c r="S5" s="71" t="s">
        <v>1047</v>
      </c>
    </row>
    <row r="6" spans="1:19" s="2" customFormat="1" ht="54.9" customHeight="1">
      <c r="A6" s="102">
        <v>4</v>
      </c>
      <c r="B6" s="30" t="s">
        <v>17</v>
      </c>
      <c r="C6" s="30" t="s">
        <v>18</v>
      </c>
      <c r="D6" s="30" t="s">
        <v>19</v>
      </c>
      <c r="E6" s="30" t="s">
        <v>34</v>
      </c>
      <c r="F6" s="30" t="s">
        <v>21</v>
      </c>
      <c r="G6" s="30" t="s">
        <v>44</v>
      </c>
      <c r="H6" s="30" t="s">
        <v>45</v>
      </c>
      <c r="I6" s="30" t="s">
        <v>1135</v>
      </c>
      <c r="J6" s="59">
        <v>160996</v>
      </c>
      <c r="K6" s="30">
        <v>160996</v>
      </c>
      <c r="L6" s="71" t="s">
        <v>47</v>
      </c>
      <c r="M6" s="30" t="s">
        <v>48</v>
      </c>
      <c r="N6" s="30" t="s">
        <v>48</v>
      </c>
      <c r="O6" s="69">
        <v>36643500</v>
      </c>
      <c r="P6" s="69">
        <v>36.643500000000003</v>
      </c>
      <c r="Q6" s="30" t="s">
        <v>25</v>
      </c>
      <c r="R6" s="70" t="s">
        <v>40</v>
      </c>
      <c r="S6" s="71" t="s">
        <v>1047</v>
      </c>
    </row>
    <row r="7" spans="1:19" s="2" customFormat="1" ht="54.9" customHeight="1">
      <c r="A7" s="102">
        <v>5</v>
      </c>
      <c r="B7" s="30" t="s">
        <v>17</v>
      </c>
      <c r="C7" s="30" t="s">
        <v>18</v>
      </c>
      <c r="D7" s="30" t="s">
        <v>19</v>
      </c>
      <c r="E7" s="30" t="s">
        <v>34</v>
      </c>
      <c r="F7" s="30" t="s">
        <v>35</v>
      </c>
      <c r="G7" s="30" t="s">
        <v>35</v>
      </c>
      <c r="H7" s="30" t="s">
        <v>49</v>
      </c>
      <c r="I7" s="30" t="s">
        <v>1124</v>
      </c>
      <c r="J7" s="59">
        <v>170372</v>
      </c>
      <c r="K7" s="30">
        <v>170372</v>
      </c>
      <c r="L7" s="71" t="s">
        <v>50</v>
      </c>
      <c r="M7" s="30" t="s">
        <v>39</v>
      </c>
      <c r="N7" s="30" t="s">
        <v>39</v>
      </c>
      <c r="O7" s="69">
        <v>29452669.210000001</v>
      </c>
      <c r="P7" s="69">
        <v>29.45266921</v>
      </c>
      <c r="Q7" s="30" t="s">
        <v>25</v>
      </c>
      <c r="R7" s="70" t="s">
        <v>40</v>
      </c>
      <c r="S7" s="71" t="s">
        <v>1047</v>
      </c>
    </row>
    <row r="8" spans="1:19" s="2" customFormat="1" ht="54.9" customHeight="1">
      <c r="A8" s="102">
        <v>6</v>
      </c>
      <c r="B8" s="30" t="s">
        <v>17</v>
      </c>
      <c r="C8" s="30" t="s">
        <v>18</v>
      </c>
      <c r="D8" s="30" t="s">
        <v>19</v>
      </c>
      <c r="E8" s="30" t="s">
        <v>34</v>
      </c>
      <c r="F8" s="30" t="s">
        <v>35</v>
      </c>
      <c r="G8" s="30" t="s">
        <v>35</v>
      </c>
      <c r="H8" s="30" t="s">
        <v>52</v>
      </c>
      <c r="I8" s="30" t="s">
        <v>1124</v>
      </c>
      <c r="J8" s="59">
        <v>179668</v>
      </c>
      <c r="K8" s="30">
        <v>179668</v>
      </c>
      <c r="L8" s="71" t="s">
        <v>53</v>
      </c>
      <c r="M8" s="30" t="s">
        <v>39</v>
      </c>
      <c r="N8" s="30" t="s">
        <v>39</v>
      </c>
      <c r="O8" s="69">
        <v>49282700</v>
      </c>
      <c r="P8" s="69">
        <v>49.282699999999998</v>
      </c>
      <c r="Q8" s="30" t="s">
        <v>25</v>
      </c>
      <c r="R8" s="70" t="s">
        <v>40</v>
      </c>
      <c r="S8" s="71" t="s">
        <v>1047</v>
      </c>
    </row>
    <row r="9" spans="1:19" s="2" customFormat="1" ht="54.9" customHeight="1">
      <c r="A9" s="102">
        <v>7</v>
      </c>
      <c r="B9" s="30" t="s">
        <v>17</v>
      </c>
      <c r="C9" s="30" t="s">
        <v>18</v>
      </c>
      <c r="D9" s="30" t="s">
        <v>19</v>
      </c>
      <c r="E9" s="30" t="s">
        <v>34</v>
      </c>
      <c r="F9" s="30" t="s">
        <v>35</v>
      </c>
      <c r="G9" s="30" t="s">
        <v>35</v>
      </c>
      <c r="H9" s="30" t="s">
        <v>54</v>
      </c>
      <c r="I9" s="30" t="s">
        <v>1124</v>
      </c>
      <c r="J9" s="59">
        <v>191528</v>
      </c>
      <c r="K9" s="30">
        <v>191528</v>
      </c>
      <c r="L9" s="71" t="s">
        <v>55</v>
      </c>
      <c r="M9" s="30" t="s">
        <v>39</v>
      </c>
      <c r="N9" s="30" t="s">
        <v>39</v>
      </c>
      <c r="O9" s="69">
        <v>22795000</v>
      </c>
      <c r="P9" s="69">
        <v>22.795000000000002</v>
      </c>
      <c r="Q9" s="30" t="s">
        <v>25</v>
      </c>
      <c r="R9" s="70" t="s">
        <v>40</v>
      </c>
      <c r="S9" s="71" t="s">
        <v>1047</v>
      </c>
    </row>
    <row r="10" spans="1:19" s="2" customFormat="1" ht="54.9" customHeight="1">
      <c r="A10" s="102">
        <v>8</v>
      </c>
      <c r="B10" s="30" t="s">
        <v>17</v>
      </c>
      <c r="C10" s="30" t="s">
        <v>18</v>
      </c>
      <c r="D10" s="30" t="s">
        <v>19</v>
      </c>
      <c r="E10" s="30" t="s">
        <v>34</v>
      </c>
      <c r="F10" s="30" t="s">
        <v>56</v>
      </c>
      <c r="G10" s="30" t="s">
        <v>57</v>
      </c>
      <c r="H10" s="30" t="s">
        <v>58</v>
      </c>
      <c r="I10" s="30" t="s">
        <v>1135</v>
      </c>
      <c r="J10" s="59">
        <v>205085</v>
      </c>
      <c r="K10" s="30">
        <v>205085</v>
      </c>
      <c r="L10" s="71" t="s">
        <v>59</v>
      </c>
      <c r="M10" s="30" t="s">
        <v>60</v>
      </c>
      <c r="N10" s="30" t="s">
        <v>60</v>
      </c>
      <c r="O10" s="69">
        <v>19500000</v>
      </c>
      <c r="P10" s="69">
        <v>19.5</v>
      </c>
      <c r="Q10" s="30" t="s">
        <v>25</v>
      </c>
      <c r="R10" s="70" t="s">
        <v>40</v>
      </c>
      <c r="S10" s="71" t="s">
        <v>1047</v>
      </c>
    </row>
    <row r="11" spans="1:19" s="2" customFormat="1" ht="54.9" customHeight="1">
      <c r="A11" s="102">
        <v>9</v>
      </c>
      <c r="B11" s="30" t="s">
        <v>17</v>
      </c>
      <c r="C11" s="30" t="s">
        <v>18</v>
      </c>
      <c r="D11" s="30" t="s">
        <v>19</v>
      </c>
      <c r="E11" s="30" t="s">
        <v>20</v>
      </c>
      <c r="F11" s="30" t="s">
        <v>61</v>
      </c>
      <c r="G11" s="30" t="s">
        <v>62</v>
      </c>
      <c r="H11" s="30" t="s">
        <v>62</v>
      </c>
      <c r="I11" s="30" t="s">
        <v>1145</v>
      </c>
      <c r="J11" s="59">
        <v>206998</v>
      </c>
      <c r="K11" s="30">
        <v>206998</v>
      </c>
      <c r="L11" s="71" t="s">
        <v>64</v>
      </c>
      <c r="M11" s="30" t="s">
        <v>65</v>
      </c>
      <c r="N11" s="30" t="s">
        <v>66</v>
      </c>
      <c r="O11" s="69">
        <v>13993057.970000001</v>
      </c>
      <c r="P11" s="69">
        <v>13.993057970000001</v>
      </c>
      <c r="Q11" s="30" t="s">
        <v>25</v>
      </c>
      <c r="R11" s="70">
        <v>494057856.81249988</v>
      </c>
      <c r="S11" s="71" t="s">
        <v>1047</v>
      </c>
    </row>
    <row r="12" spans="1:19" s="2" customFormat="1" ht="54.9" customHeight="1">
      <c r="A12" s="102">
        <v>10</v>
      </c>
      <c r="B12" s="30" t="s">
        <v>17</v>
      </c>
      <c r="C12" s="30" t="s">
        <v>18</v>
      </c>
      <c r="D12" s="30" t="s">
        <v>19</v>
      </c>
      <c r="E12" s="30" t="s">
        <v>34</v>
      </c>
      <c r="F12" s="30" t="s">
        <v>68</v>
      </c>
      <c r="G12" s="30" t="s">
        <v>69</v>
      </c>
      <c r="H12" s="30" t="s">
        <v>70</v>
      </c>
      <c r="I12" s="30" t="s">
        <v>1135</v>
      </c>
      <c r="J12" s="59">
        <v>208532</v>
      </c>
      <c r="K12" s="30">
        <v>208532</v>
      </c>
      <c r="L12" s="71" t="s">
        <v>71</v>
      </c>
      <c r="M12" s="30" t="s">
        <v>48</v>
      </c>
      <c r="N12" s="30" t="s">
        <v>48</v>
      </c>
      <c r="O12" s="69">
        <v>38894955.719999999</v>
      </c>
      <c r="P12" s="69">
        <v>38.894955719999999</v>
      </c>
      <c r="Q12" s="30" t="s">
        <v>25</v>
      </c>
      <c r="R12" s="70" t="s">
        <v>40</v>
      </c>
      <c r="S12" s="71" t="s">
        <v>1047</v>
      </c>
    </row>
    <row r="13" spans="1:19" s="2" customFormat="1" ht="54.9" customHeight="1">
      <c r="A13" s="102">
        <v>11</v>
      </c>
      <c r="B13" s="30" t="s">
        <v>17</v>
      </c>
      <c r="C13" s="30" t="s">
        <v>18</v>
      </c>
      <c r="D13" s="30" t="s">
        <v>19</v>
      </c>
      <c r="E13" s="30" t="s">
        <v>34</v>
      </c>
      <c r="F13" s="30" t="s">
        <v>73</v>
      </c>
      <c r="G13" s="30" t="s">
        <v>74</v>
      </c>
      <c r="H13" s="30" t="s">
        <v>74</v>
      </c>
      <c r="I13" s="30" t="s">
        <v>1135</v>
      </c>
      <c r="J13" s="59">
        <v>211453</v>
      </c>
      <c r="K13" s="30">
        <v>211453</v>
      </c>
      <c r="L13" s="71" t="s">
        <v>75</v>
      </c>
      <c r="M13" s="30" t="s">
        <v>48</v>
      </c>
      <c r="N13" s="30" t="s">
        <v>48</v>
      </c>
      <c r="O13" s="69">
        <v>33177106.5</v>
      </c>
      <c r="P13" s="69">
        <v>33.177106500000001</v>
      </c>
      <c r="Q13" s="30" t="s">
        <v>25</v>
      </c>
      <c r="R13" s="70" t="s">
        <v>40</v>
      </c>
      <c r="S13" s="71" t="s">
        <v>1047</v>
      </c>
    </row>
    <row r="14" spans="1:19" s="2" customFormat="1" ht="54.9" customHeight="1">
      <c r="A14" s="102">
        <v>12</v>
      </c>
      <c r="B14" s="30" t="s">
        <v>17</v>
      </c>
      <c r="C14" s="30" t="s">
        <v>18</v>
      </c>
      <c r="D14" s="30" t="s">
        <v>19</v>
      </c>
      <c r="E14" s="30" t="s">
        <v>34</v>
      </c>
      <c r="F14" s="30" t="s">
        <v>76</v>
      </c>
      <c r="G14" s="30" t="s">
        <v>77</v>
      </c>
      <c r="H14" s="30" t="s">
        <v>77</v>
      </c>
      <c r="I14" s="30" t="s">
        <v>1135</v>
      </c>
      <c r="J14" s="59">
        <v>213578</v>
      </c>
      <c r="K14" s="30">
        <v>213578</v>
      </c>
      <c r="L14" s="71" t="s">
        <v>78</v>
      </c>
      <c r="M14" s="30" t="s">
        <v>48</v>
      </c>
      <c r="N14" s="30" t="s">
        <v>48</v>
      </c>
      <c r="O14" s="69">
        <v>40575604</v>
      </c>
      <c r="P14" s="69">
        <v>40.575603999999998</v>
      </c>
      <c r="Q14" s="30" t="s">
        <v>25</v>
      </c>
      <c r="R14" s="70" t="s">
        <v>40</v>
      </c>
      <c r="S14" s="71" t="s">
        <v>1047</v>
      </c>
    </row>
    <row r="15" spans="1:19" s="2" customFormat="1" ht="54.9" customHeight="1">
      <c r="A15" s="102">
        <v>13</v>
      </c>
      <c r="B15" s="30" t="s">
        <v>17</v>
      </c>
      <c r="C15" s="30" t="s">
        <v>18</v>
      </c>
      <c r="D15" s="30" t="s">
        <v>19</v>
      </c>
      <c r="E15" s="30" t="s">
        <v>79</v>
      </c>
      <c r="F15" s="30" t="s">
        <v>80</v>
      </c>
      <c r="G15" s="30" t="s">
        <v>80</v>
      </c>
      <c r="H15" s="30" t="s">
        <v>80</v>
      </c>
      <c r="I15" s="30" t="s">
        <v>1049</v>
      </c>
      <c r="J15" s="59">
        <v>214741</v>
      </c>
      <c r="K15" s="30">
        <v>214741</v>
      </c>
      <c r="L15" s="71" t="s">
        <v>82</v>
      </c>
      <c r="M15" s="30" t="s">
        <v>83</v>
      </c>
      <c r="N15" s="30" t="s">
        <v>83</v>
      </c>
      <c r="O15" s="69">
        <v>15669000</v>
      </c>
      <c r="P15" s="69">
        <v>15.669</v>
      </c>
      <c r="Q15" s="30" t="s">
        <v>25</v>
      </c>
      <c r="R15" s="70">
        <v>148197727.66999999</v>
      </c>
      <c r="S15" s="71" t="s">
        <v>1047</v>
      </c>
    </row>
    <row r="16" spans="1:19" s="2" customFormat="1" ht="54.9" customHeight="1">
      <c r="A16" s="102">
        <v>14</v>
      </c>
      <c r="B16" s="30" t="s">
        <v>17</v>
      </c>
      <c r="C16" s="30" t="s">
        <v>18</v>
      </c>
      <c r="D16" s="30" t="s">
        <v>19</v>
      </c>
      <c r="E16" s="30" t="s">
        <v>79</v>
      </c>
      <c r="F16" s="30" t="s">
        <v>80</v>
      </c>
      <c r="G16" s="30" t="s">
        <v>80</v>
      </c>
      <c r="H16" s="30" t="s">
        <v>80</v>
      </c>
      <c r="I16" s="30" t="s">
        <v>1049</v>
      </c>
      <c r="J16" s="59">
        <v>214765</v>
      </c>
      <c r="K16" s="30">
        <v>214765</v>
      </c>
      <c r="L16" s="71" t="s">
        <v>85</v>
      </c>
      <c r="M16" s="30" t="s">
        <v>83</v>
      </c>
      <c r="N16" s="30" t="s">
        <v>83</v>
      </c>
      <c r="O16" s="69">
        <v>11773000</v>
      </c>
      <c r="P16" s="69">
        <v>11.773</v>
      </c>
      <c r="Q16" s="30" t="s">
        <v>25</v>
      </c>
      <c r="R16" s="70">
        <v>148197727.66999999</v>
      </c>
      <c r="S16" s="71" t="s">
        <v>1047</v>
      </c>
    </row>
    <row r="17" spans="1:19" s="2" customFormat="1" ht="54.9" customHeight="1">
      <c r="A17" s="102">
        <v>15</v>
      </c>
      <c r="B17" s="30" t="s">
        <v>17</v>
      </c>
      <c r="C17" s="30" t="s">
        <v>18</v>
      </c>
      <c r="D17" s="30" t="s">
        <v>19</v>
      </c>
      <c r="E17" s="30" t="s">
        <v>79</v>
      </c>
      <c r="F17" s="30" t="s">
        <v>80</v>
      </c>
      <c r="G17" s="30" t="s">
        <v>80</v>
      </c>
      <c r="H17" s="30" t="s">
        <v>80</v>
      </c>
      <c r="I17" s="30" t="s">
        <v>1049</v>
      </c>
      <c r="J17" s="59" t="s">
        <v>19</v>
      </c>
      <c r="K17" s="30" t="s">
        <v>19</v>
      </c>
      <c r="L17" s="71" t="s">
        <v>933</v>
      </c>
      <c r="M17" s="30" t="s">
        <v>83</v>
      </c>
      <c r="N17" s="30" t="s">
        <v>83</v>
      </c>
      <c r="O17" s="69">
        <v>13533000</v>
      </c>
      <c r="P17" s="69">
        <v>13.532999999999999</v>
      </c>
      <c r="Q17" s="30" t="s">
        <v>25</v>
      </c>
      <c r="R17" s="70">
        <v>148197727.66999999</v>
      </c>
      <c r="S17" s="71" t="s">
        <v>1047</v>
      </c>
    </row>
    <row r="18" spans="1:19" s="2" customFormat="1" ht="54.9" customHeight="1">
      <c r="A18" s="102">
        <v>16</v>
      </c>
      <c r="B18" s="30" t="s">
        <v>17</v>
      </c>
      <c r="C18" s="30" t="s">
        <v>87</v>
      </c>
      <c r="D18" s="30" t="s">
        <v>19</v>
      </c>
      <c r="E18" s="30" t="s">
        <v>79</v>
      </c>
      <c r="F18" s="30" t="s">
        <v>80</v>
      </c>
      <c r="G18" s="30" t="s">
        <v>80</v>
      </c>
      <c r="H18" s="30" t="s">
        <v>80</v>
      </c>
      <c r="I18" s="30" t="s">
        <v>1049</v>
      </c>
      <c r="J18" s="59">
        <v>214785</v>
      </c>
      <c r="K18" s="30">
        <v>214785</v>
      </c>
      <c r="L18" s="71" t="s">
        <v>88</v>
      </c>
      <c r="M18" s="30" t="s">
        <v>83</v>
      </c>
      <c r="N18" s="30" t="s">
        <v>83</v>
      </c>
      <c r="O18" s="69">
        <v>800000</v>
      </c>
      <c r="P18" s="69">
        <v>0.8</v>
      </c>
      <c r="Q18" s="30" t="s">
        <v>89</v>
      </c>
      <c r="R18" s="70">
        <v>148197727.66999999</v>
      </c>
      <c r="S18" s="71" t="s">
        <v>1047</v>
      </c>
    </row>
    <row r="19" spans="1:19" s="2" customFormat="1" ht="54.9" customHeight="1">
      <c r="A19" s="102">
        <v>17</v>
      </c>
      <c r="B19" s="30" t="s">
        <v>17</v>
      </c>
      <c r="C19" s="30" t="s">
        <v>18</v>
      </c>
      <c r="D19" s="30" t="s">
        <v>19</v>
      </c>
      <c r="E19" s="30" t="s">
        <v>79</v>
      </c>
      <c r="F19" s="30" t="s">
        <v>80</v>
      </c>
      <c r="G19" s="30" t="s">
        <v>80</v>
      </c>
      <c r="H19" s="30" t="s">
        <v>80</v>
      </c>
      <c r="I19" s="30" t="s">
        <v>1049</v>
      </c>
      <c r="J19" s="59">
        <v>215645</v>
      </c>
      <c r="K19" s="30">
        <v>215645</v>
      </c>
      <c r="L19" s="71" t="s">
        <v>90</v>
      </c>
      <c r="M19" s="30" t="s">
        <v>83</v>
      </c>
      <c r="N19" s="30" t="s">
        <v>83</v>
      </c>
      <c r="O19" s="69">
        <v>12991000</v>
      </c>
      <c r="P19" s="69">
        <v>12.991</v>
      </c>
      <c r="Q19" s="30" t="s">
        <v>25</v>
      </c>
      <c r="R19" s="70">
        <v>148197727.66999999</v>
      </c>
      <c r="S19" s="71" t="s">
        <v>1047</v>
      </c>
    </row>
    <row r="20" spans="1:19" s="2" customFormat="1" ht="54.9" customHeight="1">
      <c r="A20" s="102">
        <v>18</v>
      </c>
      <c r="B20" s="30" t="s">
        <v>17</v>
      </c>
      <c r="C20" s="30" t="s">
        <v>18</v>
      </c>
      <c r="D20" s="30" t="s">
        <v>19</v>
      </c>
      <c r="E20" s="30" t="s">
        <v>34</v>
      </c>
      <c r="F20" s="30" t="s">
        <v>35</v>
      </c>
      <c r="G20" s="30" t="s">
        <v>35</v>
      </c>
      <c r="H20" s="30" t="s">
        <v>91</v>
      </c>
      <c r="I20" s="30" t="s">
        <v>1128</v>
      </c>
      <c r="J20" s="59">
        <v>221250</v>
      </c>
      <c r="K20" s="30">
        <v>221250</v>
      </c>
      <c r="L20" s="71" t="s">
        <v>93</v>
      </c>
      <c r="M20" s="30" t="s">
        <v>94</v>
      </c>
      <c r="N20" s="30" t="s">
        <v>94</v>
      </c>
      <c r="O20" s="69">
        <v>8075000</v>
      </c>
      <c r="P20" s="69">
        <v>8.0749999999999993</v>
      </c>
      <c r="Q20" s="30" t="s">
        <v>95</v>
      </c>
      <c r="R20" s="70" t="s">
        <v>40</v>
      </c>
      <c r="S20" s="71" t="s">
        <v>1047</v>
      </c>
    </row>
    <row r="21" spans="1:19" s="2" customFormat="1" ht="54.9" customHeight="1">
      <c r="A21" s="102">
        <v>19</v>
      </c>
      <c r="B21" s="30" t="s">
        <v>17</v>
      </c>
      <c r="C21" s="30" t="s">
        <v>18</v>
      </c>
      <c r="D21" s="30" t="s">
        <v>19</v>
      </c>
      <c r="E21" s="30" t="s">
        <v>34</v>
      </c>
      <c r="F21" s="30" t="s">
        <v>96</v>
      </c>
      <c r="G21" s="30" t="s">
        <v>97</v>
      </c>
      <c r="H21" s="30" t="s">
        <v>98</v>
      </c>
      <c r="I21" s="30" t="s">
        <v>1135</v>
      </c>
      <c r="J21" s="59">
        <v>226241</v>
      </c>
      <c r="K21" s="30">
        <v>226241</v>
      </c>
      <c r="L21" s="71" t="s">
        <v>99</v>
      </c>
      <c r="M21" s="30" t="s">
        <v>48</v>
      </c>
      <c r="N21" s="30" t="s">
        <v>48</v>
      </c>
      <c r="O21" s="69">
        <v>14020896.859999999</v>
      </c>
      <c r="P21" s="69">
        <v>14.020896859999999</v>
      </c>
      <c r="Q21" s="30" t="s">
        <v>25</v>
      </c>
      <c r="R21" s="70" t="s">
        <v>40</v>
      </c>
      <c r="S21" s="71" t="s">
        <v>1047</v>
      </c>
    </row>
    <row r="22" spans="1:19" s="2" customFormat="1" ht="54.9" customHeight="1">
      <c r="A22" s="102">
        <v>20</v>
      </c>
      <c r="B22" s="30" t="s">
        <v>17</v>
      </c>
      <c r="C22" s="30" t="s">
        <v>18</v>
      </c>
      <c r="D22" s="30" t="s">
        <v>19</v>
      </c>
      <c r="E22" s="30" t="s">
        <v>20</v>
      </c>
      <c r="F22" s="30" t="s">
        <v>100</v>
      </c>
      <c r="G22" s="30" t="s">
        <v>101</v>
      </c>
      <c r="H22" s="30" t="s">
        <v>102</v>
      </c>
      <c r="I22" s="30" t="s">
        <v>1146</v>
      </c>
      <c r="J22" s="59">
        <v>245750</v>
      </c>
      <c r="K22" s="30">
        <v>245750</v>
      </c>
      <c r="L22" s="71" t="s">
        <v>104</v>
      </c>
      <c r="M22" s="30" t="s">
        <v>24</v>
      </c>
      <c r="N22" s="30" t="s">
        <v>24</v>
      </c>
      <c r="O22" s="69">
        <v>6771367.9000000004</v>
      </c>
      <c r="P22" s="69">
        <v>6.7713679000000004</v>
      </c>
      <c r="Q22" s="30" t="s">
        <v>95</v>
      </c>
      <c r="R22" s="70">
        <v>1331903722.015003</v>
      </c>
      <c r="S22" s="71" t="s">
        <v>1047</v>
      </c>
    </row>
    <row r="23" spans="1:19" s="2" customFormat="1" ht="54.9" customHeight="1">
      <c r="A23" s="102">
        <v>21</v>
      </c>
      <c r="B23" s="30" t="s">
        <v>17</v>
      </c>
      <c r="C23" s="30" t="s">
        <v>18</v>
      </c>
      <c r="D23" s="30" t="s">
        <v>19</v>
      </c>
      <c r="E23" s="30" t="s">
        <v>20</v>
      </c>
      <c r="F23" s="30" t="s">
        <v>100</v>
      </c>
      <c r="G23" s="30" t="s">
        <v>101</v>
      </c>
      <c r="H23" s="30" t="s">
        <v>102</v>
      </c>
      <c r="I23" s="30" t="s">
        <v>1146</v>
      </c>
      <c r="J23" s="59">
        <v>245758</v>
      </c>
      <c r="K23" s="30">
        <v>245758</v>
      </c>
      <c r="L23" s="71" t="s">
        <v>105</v>
      </c>
      <c r="M23" s="30" t="s">
        <v>24</v>
      </c>
      <c r="N23" s="30" t="s">
        <v>24</v>
      </c>
      <c r="O23" s="69">
        <v>6446000</v>
      </c>
      <c r="P23" s="69">
        <v>6.4459999999999997</v>
      </c>
      <c r="Q23" s="30" t="s">
        <v>95</v>
      </c>
      <c r="R23" s="70">
        <v>1331903722.015003</v>
      </c>
      <c r="S23" s="71" t="s">
        <v>1047</v>
      </c>
    </row>
    <row r="24" spans="1:19" s="2" customFormat="1" ht="54.9" customHeight="1">
      <c r="A24" s="102">
        <v>22</v>
      </c>
      <c r="B24" s="30" t="s">
        <v>17</v>
      </c>
      <c r="C24" s="30" t="s">
        <v>18</v>
      </c>
      <c r="D24" s="30" t="s">
        <v>19</v>
      </c>
      <c r="E24" s="30" t="s">
        <v>20</v>
      </c>
      <c r="F24" s="30" t="s">
        <v>100</v>
      </c>
      <c r="G24" s="30" t="s">
        <v>101</v>
      </c>
      <c r="H24" s="30" t="s">
        <v>106</v>
      </c>
      <c r="I24" s="30" t="s">
        <v>1146</v>
      </c>
      <c r="J24" s="59">
        <v>245784</v>
      </c>
      <c r="K24" s="30">
        <v>245784</v>
      </c>
      <c r="L24" s="71" t="s">
        <v>107</v>
      </c>
      <c r="M24" s="30" t="s">
        <v>24</v>
      </c>
      <c r="N24" s="30" t="s">
        <v>24</v>
      </c>
      <c r="O24" s="69">
        <v>6434406.7699999996</v>
      </c>
      <c r="P24" s="69">
        <v>6.4344067699999998</v>
      </c>
      <c r="Q24" s="30" t="s">
        <v>95</v>
      </c>
      <c r="R24" s="70">
        <v>1331903722.015003</v>
      </c>
      <c r="S24" s="71" t="s">
        <v>1047</v>
      </c>
    </row>
    <row r="25" spans="1:19" s="2" customFormat="1" ht="54.9" customHeight="1">
      <c r="A25" s="102">
        <v>23</v>
      </c>
      <c r="B25" s="30" t="s">
        <v>17</v>
      </c>
      <c r="C25" s="30" t="s">
        <v>18</v>
      </c>
      <c r="D25" s="30" t="s">
        <v>19</v>
      </c>
      <c r="E25" s="30" t="s">
        <v>20</v>
      </c>
      <c r="F25" s="30" t="s">
        <v>100</v>
      </c>
      <c r="G25" s="30" t="s">
        <v>108</v>
      </c>
      <c r="H25" s="30" t="s">
        <v>109</v>
      </c>
      <c r="I25" s="30" t="s">
        <v>1146</v>
      </c>
      <c r="J25" s="59" t="s">
        <v>19</v>
      </c>
      <c r="K25" s="30" t="s">
        <v>19</v>
      </c>
      <c r="L25" s="71" t="s">
        <v>110</v>
      </c>
      <c r="M25" s="30" t="s">
        <v>24</v>
      </c>
      <c r="N25" s="30" t="s">
        <v>24</v>
      </c>
      <c r="O25" s="69">
        <v>6682879.5</v>
      </c>
      <c r="P25" s="69">
        <v>6.6828795000000003</v>
      </c>
      <c r="Q25" s="30" t="s">
        <v>95</v>
      </c>
      <c r="R25" s="70">
        <v>1331903722.015003</v>
      </c>
      <c r="S25" s="71" t="s">
        <v>1047</v>
      </c>
    </row>
    <row r="26" spans="1:19" s="2" customFormat="1" ht="54.9" customHeight="1">
      <c r="A26" s="102">
        <v>24</v>
      </c>
      <c r="B26" s="30" t="s">
        <v>17</v>
      </c>
      <c r="C26" s="30" t="s">
        <v>18</v>
      </c>
      <c r="D26" s="30" t="s">
        <v>19</v>
      </c>
      <c r="E26" s="30" t="s">
        <v>20</v>
      </c>
      <c r="F26" s="30" t="s">
        <v>100</v>
      </c>
      <c r="G26" s="30" t="s">
        <v>111</v>
      </c>
      <c r="H26" s="30" t="s">
        <v>112</v>
      </c>
      <c r="I26" s="30" t="s">
        <v>1146</v>
      </c>
      <c r="J26" s="59" t="s">
        <v>19</v>
      </c>
      <c r="K26" s="30" t="s">
        <v>19</v>
      </c>
      <c r="L26" s="71" t="s">
        <v>113</v>
      </c>
      <c r="M26" s="30" t="s">
        <v>24</v>
      </c>
      <c r="N26" s="30" t="s">
        <v>24</v>
      </c>
      <c r="O26" s="69">
        <v>9279803.5</v>
      </c>
      <c r="P26" s="69">
        <v>9.2798034999999999</v>
      </c>
      <c r="Q26" s="30" t="s">
        <v>95</v>
      </c>
      <c r="R26" s="70">
        <v>1331903722.015003</v>
      </c>
      <c r="S26" s="71" t="s">
        <v>1047</v>
      </c>
    </row>
    <row r="27" spans="1:19" s="2" customFormat="1" ht="54.9" customHeight="1">
      <c r="A27" s="102">
        <v>25</v>
      </c>
      <c r="B27" s="30" t="s">
        <v>17</v>
      </c>
      <c r="C27" s="30" t="s">
        <v>18</v>
      </c>
      <c r="D27" s="30" t="s">
        <v>19</v>
      </c>
      <c r="E27" s="30" t="s">
        <v>20</v>
      </c>
      <c r="F27" s="30" t="s">
        <v>100</v>
      </c>
      <c r="G27" s="30" t="s">
        <v>114</v>
      </c>
      <c r="H27" s="30" t="s">
        <v>115</v>
      </c>
      <c r="I27" s="30" t="s">
        <v>1146</v>
      </c>
      <c r="J27" s="59" t="s">
        <v>19</v>
      </c>
      <c r="K27" s="30" t="s">
        <v>19</v>
      </c>
      <c r="L27" s="71" t="s">
        <v>116</v>
      </c>
      <c r="M27" s="30" t="s">
        <v>24</v>
      </c>
      <c r="N27" s="30" t="s">
        <v>24</v>
      </c>
      <c r="O27" s="69">
        <v>9147600</v>
      </c>
      <c r="P27" s="69">
        <v>9.1476000000000006</v>
      </c>
      <c r="Q27" s="30" t="s">
        <v>95</v>
      </c>
      <c r="R27" s="70">
        <v>1331903722.015003</v>
      </c>
      <c r="S27" s="71" t="s">
        <v>1047</v>
      </c>
    </row>
    <row r="28" spans="1:19" s="2" customFormat="1" ht="54.9" customHeight="1">
      <c r="A28" s="102">
        <v>26</v>
      </c>
      <c r="B28" s="30" t="s">
        <v>17</v>
      </c>
      <c r="C28" s="30" t="s">
        <v>18</v>
      </c>
      <c r="D28" s="30" t="s">
        <v>19</v>
      </c>
      <c r="E28" s="30" t="s">
        <v>20</v>
      </c>
      <c r="F28" s="30" t="s">
        <v>100</v>
      </c>
      <c r="G28" s="30" t="s">
        <v>114</v>
      </c>
      <c r="H28" s="30" t="s">
        <v>117</v>
      </c>
      <c r="I28" s="30" t="s">
        <v>1146</v>
      </c>
      <c r="J28" s="59" t="s">
        <v>19</v>
      </c>
      <c r="K28" s="30" t="s">
        <v>19</v>
      </c>
      <c r="L28" s="71" t="s">
        <v>118</v>
      </c>
      <c r="M28" s="30" t="s">
        <v>24</v>
      </c>
      <c r="N28" s="30" t="s">
        <v>24</v>
      </c>
      <c r="O28" s="69">
        <v>6683012.4900000002</v>
      </c>
      <c r="P28" s="69">
        <v>6.6830124900000003</v>
      </c>
      <c r="Q28" s="30" t="s">
        <v>95</v>
      </c>
      <c r="R28" s="70">
        <v>1331903722.015003</v>
      </c>
      <c r="S28" s="71" t="s">
        <v>1047</v>
      </c>
    </row>
    <row r="29" spans="1:19" s="2" customFormat="1" ht="54.9" customHeight="1">
      <c r="A29" s="102">
        <v>27</v>
      </c>
      <c r="B29" s="30" t="s">
        <v>17</v>
      </c>
      <c r="C29" s="30" t="s">
        <v>18</v>
      </c>
      <c r="D29" s="30" t="s">
        <v>19</v>
      </c>
      <c r="E29" s="30" t="s">
        <v>20</v>
      </c>
      <c r="F29" s="30" t="s">
        <v>100</v>
      </c>
      <c r="G29" s="30" t="s">
        <v>119</v>
      </c>
      <c r="H29" s="30" t="s">
        <v>120</v>
      </c>
      <c r="I29" s="30" t="s">
        <v>1146</v>
      </c>
      <c r="J29" s="59" t="s">
        <v>19</v>
      </c>
      <c r="K29" s="30" t="s">
        <v>19</v>
      </c>
      <c r="L29" s="71" t="s">
        <v>121</v>
      </c>
      <c r="M29" s="30" t="s">
        <v>24</v>
      </c>
      <c r="N29" s="30" t="s">
        <v>24</v>
      </c>
      <c r="O29" s="69">
        <v>9190500</v>
      </c>
      <c r="P29" s="69">
        <v>9.1905000000000001</v>
      </c>
      <c r="Q29" s="30" t="s">
        <v>95</v>
      </c>
      <c r="R29" s="70">
        <v>1331903722.015003</v>
      </c>
      <c r="S29" s="71" t="s">
        <v>1047</v>
      </c>
    </row>
    <row r="30" spans="1:19" s="2" customFormat="1" ht="54.9" customHeight="1">
      <c r="A30" s="102">
        <v>28</v>
      </c>
      <c r="B30" s="30" t="s">
        <v>17</v>
      </c>
      <c r="C30" s="30" t="s">
        <v>18</v>
      </c>
      <c r="D30" s="30" t="s">
        <v>19</v>
      </c>
      <c r="E30" s="30" t="s">
        <v>20</v>
      </c>
      <c r="F30" s="30" t="s">
        <v>100</v>
      </c>
      <c r="G30" s="30" t="s">
        <v>122</v>
      </c>
      <c r="H30" s="30" t="s">
        <v>123</v>
      </c>
      <c r="I30" s="30" t="s">
        <v>1146</v>
      </c>
      <c r="J30" s="59" t="s">
        <v>19</v>
      </c>
      <c r="K30" s="30" t="s">
        <v>19</v>
      </c>
      <c r="L30" s="71" t="s">
        <v>124</v>
      </c>
      <c r="M30" s="30" t="s">
        <v>24</v>
      </c>
      <c r="N30" s="30" t="s">
        <v>24</v>
      </c>
      <c r="O30" s="69">
        <v>9190500</v>
      </c>
      <c r="P30" s="69">
        <v>9.1905000000000001</v>
      </c>
      <c r="Q30" s="30" t="s">
        <v>95</v>
      </c>
      <c r="R30" s="70">
        <v>1331903722.015003</v>
      </c>
      <c r="S30" s="71" t="s">
        <v>1047</v>
      </c>
    </row>
    <row r="31" spans="1:19" s="2" customFormat="1" ht="54.9" customHeight="1">
      <c r="A31" s="102">
        <v>29</v>
      </c>
      <c r="B31" s="30" t="s">
        <v>17</v>
      </c>
      <c r="C31" s="30" t="s">
        <v>18</v>
      </c>
      <c r="D31" s="30" t="s">
        <v>19</v>
      </c>
      <c r="E31" s="30" t="s">
        <v>20</v>
      </c>
      <c r="F31" s="30" t="s">
        <v>100</v>
      </c>
      <c r="G31" s="30" t="s">
        <v>125</v>
      </c>
      <c r="H31" s="30" t="s">
        <v>126</v>
      </c>
      <c r="I31" s="30" t="s">
        <v>1146</v>
      </c>
      <c r="J31" s="59" t="s">
        <v>19</v>
      </c>
      <c r="K31" s="30" t="s">
        <v>19</v>
      </c>
      <c r="L31" s="71" t="s">
        <v>127</v>
      </c>
      <c r="M31" s="30" t="s">
        <v>24</v>
      </c>
      <c r="N31" s="30" t="s">
        <v>24</v>
      </c>
      <c r="O31" s="69">
        <v>8976000</v>
      </c>
      <c r="P31" s="69">
        <v>8.9760000000000009</v>
      </c>
      <c r="Q31" s="30" t="s">
        <v>95</v>
      </c>
      <c r="R31" s="70">
        <v>1331903722.015003</v>
      </c>
      <c r="S31" s="71" t="s">
        <v>1047</v>
      </c>
    </row>
    <row r="32" spans="1:19" s="2" customFormat="1" ht="54.9" customHeight="1">
      <c r="A32" s="102">
        <v>30</v>
      </c>
      <c r="B32" s="30" t="s">
        <v>17</v>
      </c>
      <c r="C32" s="30" t="s">
        <v>18</v>
      </c>
      <c r="D32" s="30" t="s">
        <v>19</v>
      </c>
      <c r="E32" s="30" t="s">
        <v>20</v>
      </c>
      <c r="F32" s="30" t="s">
        <v>100</v>
      </c>
      <c r="G32" s="30" t="s">
        <v>128</v>
      </c>
      <c r="H32" s="30" t="s">
        <v>129</v>
      </c>
      <c r="I32" s="30" t="s">
        <v>1146</v>
      </c>
      <c r="J32" s="59" t="s">
        <v>19</v>
      </c>
      <c r="K32" s="30" t="s">
        <v>19</v>
      </c>
      <c r="L32" s="71" t="s">
        <v>130</v>
      </c>
      <c r="M32" s="30" t="s">
        <v>24</v>
      </c>
      <c r="N32" s="30" t="s">
        <v>24</v>
      </c>
      <c r="O32" s="69">
        <v>6446000</v>
      </c>
      <c r="P32" s="69">
        <v>6.4459999999999997</v>
      </c>
      <c r="Q32" s="30" t="s">
        <v>95</v>
      </c>
      <c r="R32" s="70">
        <v>1331903722.015003</v>
      </c>
      <c r="S32" s="71" t="s">
        <v>1047</v>
      </c>
    </row>
    <row r="33" spans="1:19" s="2" customFormat="1" ht="54.9" customHeight="1">
      <c r="A33" s="102">
        <v>31</v>
      </c>
      <c r="B33" s="30" t="s">
        <v>17</v>
      </c>
      <c r="C33" s="30" t="s">
        <v>18</v>
      </c>
      <c r="D33" s="30" t="s">
        <v>19</v>
      </c>
      <c r="E33" s="30" t="s">
        <v>20</v>
      </c>
      <c r="F33" s="30" t="s">
        <v>100</v>
      </c>
      <c r="G33" s="30" t="s">
        <v>131</v>
      </c>
      <c r="H33" s="30" t="s">
        <v>132</v>
      </c>
      <c r="I33" s="30" t="s">
        <v>1146</v>
      </c>
      <c r="J33" s="59" t="s">
        <v>19</v>
      </c>
      <c r="K33" s="30" t="s">
        <v>19</v>
      </c>
      <c r="L33" s="71" t="s">
        <v>133</v>
      </c>
      <c r="M33" s="30" t="s">
        <v>24</v>
      </c>
      <c r="N33" s="30" t="s">
        <v>24</v>
      </c>
      <c r="O33" s="69">
        <v>6617600</v>
      </c>
      <c r="P33" s="69">
        <v>6.6176000000000004</v>
      </c>
      <c r="Q33" s="30" t="s">
        <v>95</v>
      </c>
      <c r="R33" s="70">
        <v>1331903722.015003</v>
      </c>
      <c r="S33" s="71" t="s">
        <v>1047</v>
      </c>
    </row>
    <row r="34" spans="1:19" s="2" customFormat="1" ht="54.9" customHeight="1">
      <c r="A34" s="102">
        <v>32</v>
      </c>
      <c r="B34" s="30" t="s">
        <v>17</v>
      </c>
      <c r="C34" s="30" t="s">
        <v>18</v>
      </c>
      <c r="D34" s="30" t="s">
        <v>19</v>
      </c>
      <c r="E34" s="30" t="s">
        <v>20</v>
      </c>
      <c r="F34" s="30" t="s">
        <v>100</v>
      </c>
      <c r="G34" s="30" t="s">
        <v>108</v>
      </c>
      <c r="H34" s="30" t="s">
        <v>109</v>
      </c>
      <c r="I34" s="30" t="s">
        <v>1146</v>
      </c>
      <c r="J34" s="59" t="s">
        <v>19</v>
      </c>
      <c r="K34" s="30" t="s">
        <v>19</v>
      </c>
      <c r="L34" s="71" t="s">
        <v>134</v>
      </c>
      <c r="M34" s="30" t="s">
        <v>24</v>
      </c>
      <c r="N34" s="30" t="s">
        <v>24</v>
      </c>
      <c r="O34" s="69">
        <v>9334930</v>
      </c>
      <c r="P34" s="69">
        <v>9.3349299999999999</v>
      </c>
      <c r="Q34" s="30" t="s">
        <v>95</v>
      </c>
      <c r="R34" s="70">
        <v>1331903722.015003</v>
      </c>
      <c r="S34" s="71" t="s">
        <v>1047</v>
      </c>
    </row>
    <row r="35" spans="1:19" s="2" customFormat="1" ht="54.9" customHeight="1">
      <c r="A35" s="102">
        <v>33</v>
      </c>
      <c r="B35" s="30" t="s">
        <v>17</v>
      </c>
      <c r="C35" s="30" t="s">
        <v>18</v>
      </c>
      <c r="D35" s="30" t="s">
        <v>19</v>
      </c>
      <c r="E35" s="30" t="s">
        <v>20</v>
      </c>
      <c r="F35" s="30" t="s">
        <v>135</v>
      </c>
      <c r="G35" s="30" t="s">
        <v>136</v>
      </c>
      <c r="H35" s="30" t="s">
        <v>137</v>
      </c>
      <c r="I35" s="30" t="s">
        <v>1147</v>
      </c>
      <c r="J35" s="59">
        <v>265168</v>
      </c>
      <c r="K35" s="30">
        <v>265168</v>
      </c>
      <c r="L35" s="71" t="s">
        <v>139</v>
      </c>
      <c r="M35" s="30" t="s">
        <v>83</v>
      </c>
      <c r="N35" s="30" t="s">
        <v>83</v>
      </c>
      <c r="O35" s="69">
        <v>17760000</v>
      </c>
      <c r="P35" s="69">
        <v>17.760000000000002</v>
      </c>
      <c r="Q35" s="30" t="s">
        <v>25</v>
      </c>
      <c r="R35" s="70">
        <v>612803586.89750075</v>
      </c>
      <c r="S35" s="71" t="s">
        <v>1047</v>
      </c>
    </row>
    <row r="36" spans="1:19" s="2" customFormat="1" ht="54.9" customHeight="1">
      <c r="A36" s="102">
        <v>34</v>
      </c>
      <c r="B36" s="30" t="s">
        <v>17</v>
      </c>
      <c r="C36" s="30" t="s">
        <v>18</v>
      </c>
      <c r="D36" s="30" t="s">
        <v>19</v>
      </c>
      <c r="E36" s="30" t="s">
        <v>20</v>
      </c>
      <c r="F36" s="30" t="s">
        <v>61</v>
      </c>
      <c r="G36" s="30" t="s">
        <v>140</v>
      </c>
      <c r="H36" s="30" t="s">
        <v>141</v>
      </c>
      <c r="I36" s="30" t="s">
        <v>1145</v>
      </c>
      <c r="J36" s="59" t="s">
        <v>19</v>
      </c>
      <c r="K36" s="30" t="s">
        <v>19</v>
      </c>
      <c r="L36" s="71" t="s">
        <v>142</v>
      </c>
      <c r="M36" s="30" t="s">
        <v>65</v>
      </c>
      <c r="N36" s="30" t="s">
        <v>66</v>
      </c>
      <c r="O36" s="69">
        <v>11246974.210000001</v>
      </c>
      <c r="P36" s="69">
        <v>11.246974210000001</v>
      </c>
      <c r="Q36" s="30" t="s">
        <v>25</v>
      </c>
      <c r="R36" s="70">
        <v>494057856.81249988</v>
      </c>
      <c r="S36" s="71" t="s">
        <v>1047</v>
      </c>
    </row>
    <row r="37" spans="1:19" s="2" customFormat="1" ht="54.9" customHeight="1">
      <c r="A37" s="102">
        <v>35</v>
      </c>
      <c r="B37" s="30" t="s">
        <v>86</v>
      </c>
      <c r="C37" s="30" t="s">
        <v>18</v>
      </c>
      <c r="D37" s="30" t="s">
        <v>143</v>
      </c>
      <c r="E37" s="30" t="s">
        <v>20</v>
      </c>
      <c r="F37" s="30" t="s">
        <v>144</v>
      </c>
      <c r="G37" s="30" t="s">
        <v>144</v>
      </c>
      <c r="H37" s="30" t="s">
        <v>145</v>
      </c>
      <c r="I37" s="30" t="s">
        <v>1148</v>
      </c>
      <c r="J37" s="59">
        <v>2402646</v>
      </c>
      <c r="K37" s="30">
        <v>2402646</v>
      </c>
      <c r="L37" s="71" t="s">
        <v>147</v>
      </c>
      <c r="M37" s="30" t="s">
        <v>148</v>
      </c>
      <c r="N37" s="30" t="s">
        <v>148</v>
      </c>
      <c r="O37" s="69">
        <v>324122383</v>
      </c>
      <c r="P37" s="69">
        <v>324.12238300000001</v>
      </c>
      <c r="Q37" s="30" t="s">
        <v>149</v>
      </c>
      <c r="R37" s="70">
        <v>1081041153.5699997</v>
      </c>
      <c r="S37" s="71" t="s">
        <v>1220</v>
      </c>
    </row>
    <row r="38" spans="1:19" s="2" customFormat="1" ht="54.9" customHeight="1">
      <c r="A38" s="102">
        <v>36</v>
      </c>
      <c r="B38" s="30" t="s">
        <v>17</v>
      </c>
      <c r="C38" s="30" t="s">
        <v>18</v>
      </c>
      <c r="D38" s="30" t="s">
        <v>19</v>
      </c>
      <c r="E38" s="30" t="s">
        <v>20</v>
      </c>
      <c r="F38" s="30" t="s">
        <v>150</v>
      </c>
      <c r="G38" s="30" t="s">
        <v>150</v>
      </c>
      <c r="H38" s="30" t="s">
        <v>151</v>
      </c>
      <c r="I38" s="30" t="s">
        <v>1149</v>
      </c>
      <c r="J38" s="59">
        <v>288503</v>
      </c>
      <c r="K38" s="30">
        <v>288503</v>
      </c>
      <c r="L38" s="71" t="s">
        <v>153</v>
      </c>
      <c r="M38" s="30" t="s">
        <v>148</v>
      </c>
      <c r="N38" s="30" t="s">
        <v>148</v>
      </c>
      <c r="O38" s="69">
        <v>30000000</v>
      </c>
      <c r="P38" s="69">
        <v>30</v>
      </c>
      <c r="Q38" s="30" t="s">
        <v>25</v>
      </c>
      <c r="R38" s="70">
        <v>983368892.67999983</v>
      </c>
      <c r="S38" s="71" t="s">
        <v>1047</v>
      </c>
    </row>
    <row r="39" spans="1:19" s="2" customFormat="1" ht="54.9" customHeight="1">
      <c r="A39" s="102">
        <v>37</v>
      </c>
      <c r="B39" s="30" t="s">
        <v>17</v>
      </c>
      <c r="C39" s="30" t="s">
        <v>18</v>
      </c>
      <c r="D39" s="30" t="s">
        <v>19</v>
      </c>
      <c r="E39" s="30" t="s">
        <v>20</v>
      </c>
      <c r="F39" s="30" t="s">
        <v>135</v>
      </c>
      <c r="G39" s="30" t="s">
        <v>136</v>
      </c>
      <c r="H39" s="30" t="s">
        <v>154</v>
      </c>
      <c r="I39" s="30" t="s">
        <v>1147</v>
      </c>
      <c r="J39" s="59">
        <v>288844</v>
      </c>
      <c r="K39" s="30">
        <v>288844</v>
      </c>
      <c r="L39" s="71" t="s">
        <v>155</v>
      </c>
      <c r="M39" s="30" t="s">
        <v>148</v>
      </c>
      <c r="N39" s="30" t="s">
        <v>148</v>
      </c>
      <c r="O39" s="69">
        <v>19210000</v>
      </c>
      <c r="P39" s="69">
        <v>19.21</v>
      </c>
      <c r="Q39" s="30" t="s">
        <v>25</v>
      </c>
      <c r="R39" s="70">
        <v>612803586.89750075</v>
      </c>
      <c r="S39" s="71" t="s">
        <v>1047</v>
      </c>
    </row>
    <row r="40" spans="1:19" s="2" customFormat="1" ht="54.9" customHeight="1">
      <c r="A40" s="102">
        <v>38</v>
      </c>
      <c r="B40" s="30" t="s">
        <v>17</v>
      </c>
      <c r="C40" s="30" t="s">
        <v>18</v>
      </c>
      <c r="D40" s="30" t="s">
        <v>19</v>
      </c>
      <c r="E40" s="30" t="s">
        <v>1031</v>
      </c>
      <c r="F40" s="30" t="s">
        <v>883</v>
      </c>
      <c r="G40" s="30" t="s">
        <v>158</v>
      </c>
      <c r="H40" s="30" t="s">
        <v>159</v>
      </c>
      <c r="I40" s="30" t="s">
        <v>1177</v>
      </c>
      <c r="J40" s="59">
        <v>307508</v>
      </c>
      <c r="K40" s="30">
        <v>307508</v>
      </c>
      <c r="L40" s="71" t="s">
        <v>161</v>
      </c>
      <c r="M40" s="30" t="s">
        <v>162</v>
      </c>
      <c r="N40" s="30" t="s">
        <v>162</v>
      </c>
      <c r="O40" s="69">
        <v>6000000</v>
      </c>
      <c r="P40" s="69">
        <v>6</v>
      </c>
      <c r="Q40" s="30" t="s">
        <v>95</v>
      </c>
      <c r="R40" s="70">
        <v>39256961.120000005</v>
      </c>
      <c r="S40" s="71" t="s">
        <v>1047</v>
      </c>
    </row>
    <row r="41" spans="1:19" s="2" customFormat="1" ht="54.9" customHeight="1">
      <c r="A41" s="102">
        <v>39</v>
      </c>
      <c r="B41" s="30" t="s">
        <v>17</v>
      </c>
      <c r="C41" s="30" t="s">
        <v>18</v>
      </c>
      <c r="D41" s="30" t="s">
        <v>19</v>
      </c>
      <c r="E41" s="30" t="s">
        <v>20</v>
      </c>
      <c r="F41" s="30" t="s">
        <v>135</v>
      </c>
      <c r="G41" s="30" t="s">
        <v>136</v>
      </c>
      <c r="H41" s="30" t="s">
        <v>137</v>
      </c>
      <c r="I41" s="30" t="s">
        <v>1147</v>
      </c>
      <c r="J41" s="59">
        <v>311500</v>
      </c>
      <c r="K41" s="30">
        <v>311500</v>
      </c>
      <c r="L41" s="71" t="s">
        <v>163</v>
      </c>
      <c r="M41" s="30" t="s">
        <v>83</v>
      </c>
      <c r="N41" s="30" t="s">
        <v>83</v>
      </c>
      <c r="O41" s="69">
        <v>12470000</v>
      </c>
      <c r="P41" s="69">
        <v>12.47</v>
      </c>
      <c r="Q41" s="30" t="s">
        <v>25</v>
      </c>
      <c r="R41" s="70">
        <v>612803586.89750075</v>
      </c>
      <c r="S41" s="71" t="s">
        <v>1047</v>
      </c>
    </row>
    <row r="42" spans="1:19" s="2" customFormat="1" ht="54.9" customHeight="1">
      <c r="A42" s="102">
        <v>40</v>
      </c>
      <c r="B42" s="30" t="s">
        <v>17</v>
      </c>
      <c r="C42" s="30" t="s">
        <v>18</v>
      </c>
      <c r="D42" s="30" t="s">
        <v>19</v>
      </c>
      <c r="E42" s="30" t="s">
        <v>20</v>
      </c>
      <c r="F42" s="30" t="s">
        <v>135</v>
      </c>
      <c r="G42" s="30" t="s">
        <v>136</v>
      </c>
      <c r="H42" s="30" t="s">
        <v>154</v>
      </c>
      <c r="I42" s="30" t="s">
        <v>1147</v>
      </c>
      <c r="J42" s="59">
        <v>312569</v>
      </c>
      <c r="K42" s="30">
        <v>312569</v>
      </c>
      <c r="L42" s="71" t="s">
        <v>165</v>
      </c>
      <c r="M42" s="30" t="s">
        <v>83</v>
      </c>
      <c r="N42" s="30" t="s">
        <v>83</v>
      </c>
      <c r="O42" s="69">
        <v>15010000</v>
      </c>
      <c r="P42" s="69">
        <v>15.01</v>
      </c>
      <c r="Q42" s="30" t="s">
        <v>25</v>
      </c>
      <c r="R42" s="70">
        <v>612803586.89750075</v>
      </c>
      <c r="S42" s="71" t="s">
        <v>1047</v>
      </c>
    </row>
    <row r="43" spans="1:19" s="2" customFormat="1" ht="54.9" customHeight="1">
      <c r="A43" s="102">
        <v>41</v>
      </c>
      <c r="B43" s="30" t="s">
        <v>17</v>
      </c>
      <c r="C43" s="30" t="s">
        <v>18</v>
      </c>
      <c r="D43" s="30" t="s">
        <v>19</v>
      </c>
      <c r="E43" s="30" t="s">
        <v>20</v>
      </c>
      <c r="F43" s="30" t="s">
        <v>135</v>
      </c>
      <c r="G43" s="30" t="s">
        <v>136</v>
      </c>
      <c r="H43" s="30" t="s">
        <v>154</v>
      </c>
      <c r="I43" s="30" t="s">
        <v>1147</v>
      </c>
      <c r="J43" s="59">
        <v>312652</v>
      </c>
      <c r="K43" s="30">
        <v>312652</v>
      </c>
      <c r="L43" s="71" t="s">
        <v>166</v>
      </c>
      <c r="M43" s="30" t="s">
        <v>83</v>
      </c>
      <c r="N43" s="30" t="s">
        <v>83</v>
      </c>
      <c r="O43" s="69">
        <v>10980000</v>
      </c>
      <c r="P43" s="69">
        <v>10.98</v>
      </c>
      <c r="Q43" s="30" t="s">
        <v>25</v>
      </c>
      <c r="R43" s="70">
        <v>612803586.89750075</v>
      </c>
      <c r="S43" s="71" t="s">
        <v>1047</v>
      </c>
    </row>
    <row r="44" spans="1:19" s="2" customFormat="1" ht="54.9" customHeight="1">
      <c r="A44" s="102">
        <v>42</v>
      </c>
      <c r="B44" s="30" t="s">
        <v>17</v>
      </c>
      <c r="C44" s="30" t="s">
        <v>18</v>
      </c>
      <c r="D44" s="30" t="s">
        <v>19</v>
      </c>
      <c r="E44" s="30" t="s">
        <v>20</v>
      </c>
      <c r="F44" s="30" t="s">
        <v>135</v>
      </c>
      <c r="G44" s="30" t="s">
        <v>136</v>
      </c>
      <c r="H44" s="30" t="s">
        <v>154</v>
      </c>
      <c r="I44" s="30" t="s">
        <v>1147</v>
      </c>
      <c r="J44" s="59">
        <v>314335</v>
      </c>
      <c r="K44" s="30">
        <v>314335</v>
      </c>
      <c r="L44" s="71" t="s">
        <v>167</v>
      </c>
      <c r="M44" s="30" t="s">
        <v>83</v>
      </c>
      <c r="N44" s="30" t="s">
        <v>83</v>
      </c>
      <c r="O44" s="69">
        <v>12480000</v>
      </c>
      <c r="P44" s="69">
        <v>12.48</v>
      </c>
      <c r="Q44" s="30" t="s">
        <v>25</v>
      </c>
      <c r="R44" s="70">
        <v>612803586.89750075</v>
      </c>
      <c r="S44" s="71" t="s">
        <v>1047</v>
      </c>
    </row>
    <row r="45" spans="1:19" s="2" customFormat="1" ht="54.9" customHeight="1">
      <c r="A45" s="102">
        <v>43</v>
      </c>
      <c r="B45" s="30" t="s">
        <v>17</v>
      </c>
      <c r="C45" s="30" t="s">
        <v>18</v>
      </c>
      <c r="D45" s="30" t="s">
        <v>19</v>
      </c>
      <c r="E45" s="30" t="s">
        <v>20</v>
      </c>
      <c r="F45" s="30" t="s">
        <v>135</v>
      </c>
      <c r="G45" s="30" t="s">
        <v>136</v>
      </c>
      <c r="H45" s="30" t="s">
        <v>137</v>
      </c>
      <c r="I45" s="30" t="s">
        <v>1147</v>
      </c>
      <c r="J45" s="59">
        <v>314866</v>
      </c>
      <c r="K45" s="30">
        <v>314866</v>
      </c>
      <c r="L45" s="71" t="s">
        <v>168</v>
      </c>
      <c r="M45" s="30" t="s">
        <v>83</v>
      </c>
      <c r="N45" s="30" t="s">
        <v>83</v>
      </c>
      <c r="O45" s="69">
        <v>10480000</v>
      </c>
      <c r="P45" s="69">
        <v>10.48</v>
      </c>
      <c r="Q45" s="30" t="s">
        <v>25</v>
      </c>
      <c r="R45" s="70">
        <v>612803586.89750075</v>
      </c>
      <c r="S45" s="71" t="s">
        <v>1047</v>
      </c>
    </row>
    <row r="46" spans="1:19" s="2" customFormat="1" ht="54.9" customHeight="1">
      <c r="A46" s="102">
        <v>44</v>
      </c>
      <c r="B46" s="30" t="s">
        <v>17</v>
      </c>
      <c r="C46" s="30" t="s">
        <v>18</v>
      </c>
      <c r="D46" s="30" t="s">
        <v>19</v>
      </c>
      <c r="E46" s="30" t="s">
        <v>20</v>
      </c>
      <c r="F46" s="30" t="s">
        <v>135</v>
      </c>
      <c r="G46" s="30" t="s">
        <v>136</v>
      </c>
      <c r="H46" s="30" t="s">
        <v>154</v>
      </c>
      <c r="I46" s="30" t="s">
        <v>1147</v>
      </c>
      <c r="J46" s="59">
        <v>315655</v>
      </c>
      <c r="K46" s="30">
        <v>315655</v>
      </c>
      <c r="L46" s="71" t="s">
        <v>169</v>
      </c>
      <c r="M46" s="30" t="s">
        <v>83</v>
      </c>
      <c r="N46" s="30" t="s">
        <v>83</v>
      </c>
      <c r="O46" s="69">
        <v>16760000</v>
      </c>
      <c r="P46" s="69">
        <v>16.760000000000002</v>
      </c>
      <c r="Q46" s="30" t="s">
        <v>25</v>
      </c>
      <c r="R46" s="70">
        <v>612803586.89750075</v>
      </c>
      <c r="S46" s="71" t="s">
        <v>1047</v>
      </c>
    </row>
    <row r="47" spans="1:19" s="2" customFormat="1" ht="54.9" customHeight="1">
      <c r="A47" s="102">
        <v>45</v>
      </c>
      <c r="B47" s="30" t="s">
        <v>17</v>
      </c>
      <c r="C47" s="30" t="s">
        <v>18</v>
      </c>
      <c r="D47" s="30" t="s">
        <v>19</v>
      </c>
      <c r="E47" s="30" t="s">
        <v>20</v>
      </c>
      <c r="F47" s="30" t="s">
        <v>135</v>
      </c>
      <c r="G47" s="30" t="s">
        <v>136</v>
      </c>
      <c r="H47" s="30" t="s">
        <v>170</v>
      </c>
      <c r="I47" s="30" t="s">
        <v>1147</v>
      </c>
      <c r="J47" s="59">
        <v>316622</v>
      </c>
      <c r="K47" s="30">
        <v>316622</v>
      </c>
      <c r="L47" s="71" t="s">
        <v>171</v>
      </c>
      <c r="M47" s="30" t="s">
        <v>83</v>
      </c>
      <c r="N47" s="30" t="s">
        <v>83</v>
      </c>
      <c r="O47" s="69">
        <v>18440000</v>
      </c>
      <c r="P47" s="69">
        <v>18.440000000000001</v>
      </c>
      <c r="Q47" s="30" t="s">
        <v>25</v>
      </c>
      <c r="R47" s="70">
        <v>612803586.89750075</v>
      </c>
      <c r="S47" s="71" t="s">
        <v>1047</v>
      </c>
    </row>
    <row r="48" spans="1:19" s="2" customFormat="1" ht="54.9" customHeight="1">
      <c r="A48" s="102">
        <v>46</v>
      </c>
      <c r="B48" s="30" t="s">
        <v>17</v>
      </c>
      <c r="C48" s="30" t="s">
        <v>18</v>
      </c>
      <c r="D48" s="30" t="s">
        <v>19</v>
      </c>
      <c r="E48" s="30" t="s">
        <v>20</v>
      </c>
      <c r="F48" s="30" t="s">
        <v>61</v>
      </c>
      <c r="G48" s="30" t="s">
        <v>172</v>
      </c>
      <c r="H48" s="30" t="s">
        <v>173</v>
      </c>
      <c r="I48" s="30" t="s">
        <v>1145</v>
      </c>
      <c r="J48" s="59" t="s">
        <v>19</v>
      </c>
      <c r="K48" s="72" t="s">
        <v>19</v>
      </c>
      <c r="L48" s="71" t="s">
        <v>174</v>
      </c>
      <c r="M48" s="30" t="s">
        <v>83</v>
      </c>
      <c r="N48" s="30" t="s">
        <v>175</v>
      </c>
      <c r="O48" s="69">
        <v>78152527.349999994</v>
      </c>
      <c r="P48" s="69">
        <v>78.15252735</v>
      </c>
      <c r="Q48" s="30" t="s">
        <v>25</v>
      </c>
      <c r="R48" s="70">
        <v>494057856.81249988</v>
      </c>
      <c r="S48" s="71" t="s">
        <v>1047</v>
      </c>
    </row>
    <row r="49" spans="1:19" s="2" customFormat="1" ht="54.9" customHeight="1">
      <c r="A49" s="102">
        <v>47</v>
      </c>
      <c r="B49" s="30" t="s">
        <v>17</v>
      </c>
      <c r="C49" s="30" t="s">
        <v>18</v>
      </c>
      <c r="D49" s="30" t="s">
        <v>19</v>
      </c>
      <c r="E49" s="30" t="s">
        <v>79</v>
      </c>
      <c r="F49" s="30" t="s">
        <v>80</v>
      </c>
      <c r="G49" s="30" t="s">
        <v>80</v>
      </c>
      <c r="H49" s="30" t="s">
        <v>80</v>
      </c>
      <c r="I49" s="30" t="s">
        <v>1049</v>
      </c>
      <c r="J49" s="59" t="s">
        <v>19</v>
      </c>
      <c r="K49" s="30" t="s">
        <v>19</v>
      </c>
      <c r="L49" s="71" t="s">
        <v>176</v>
      </c>
      <c r="M49" s="30" t="s">
        <v>83</v>
      </c>
      <c r="N49" s="30" t="s">
        <v>83</v>
      </c>
      <c r="O49" s="69">
        <v>8597527</v>
      </c>
      <c r="P49" s="69">
        <v>8.5975269999999995</v>
      </c>
      <c r="Q49" s="30" t="s">
        <v>95</v>
      </c>
      <c r="R49" s="70">
        <v>148197727.66999999</v>
      </c>
      <c r="S49" s="71" t="s">
        <v>1047</v>
      </c>
    </row>
    <row r="50" spans="1:19" s="2" customFormat="1" ht="54.9" customHeight="1">
      <c r="A50" s="102">
        <v>48</v>
      </c>
      <c r="B50" s="30" t="s">
        <v>17</v>
      </c>
      <c r="C50" s="30" t="s">
        <v>18</v>
      </c>
      <c r="D50" s="30" t="s">
        <v>143</v>
      </c>
      <c r="E50" s="30" t="s">
        <v>20</v>
      </c>
      <c r="F50" s="30" t="s">
        <v>21</v>
      </c>
      <c r="G50" s="30" t="s">
        <v>177</v>
      </c>
      <c r="H50" s="30" t="s">
        <v>178</v>
      </c>
      <c r="I50" s="30" t="s">
        <v>1144</v>
      </c>
      <c r="J50" s="59">
        <v>2148430</v>
      </c>
      <c r="K50" s="30">
        <v>2148430</v>
      </c>
      <c r="L50" s="71" t="s">
        <v>179</v>
      </c>
      <c r="M50" s="30" t="s">
        <v>65</v>
      </c>
      <c r="N50" s="30" t="s">
        <v>65</v>
      </c>
      <c r="O50" s="69">
        <v>200000000</v>
      </c>
      <c r="P50" s="69">
        <v>200</v>
      </c>
      <c r="Q50" s="30" t="s">
        <v>149</v>
      </c>
      <c r="R50" s="70">
        <v>1131169174.9424977</v>
      </c>
      <c r="S50" s="71" t="s">
        <v>1220</v>
      </c>
    </row>
    <row r="51" spans="1:19" s="2" customFormat="1" ht="54.9" customHeight="1">
      <c r="A51" s="102">
        <v>49</v>
      </c>
      <c r="B51" s="30" t="s">
        <v>17</v>
      </c>
      <c r="C51" s="30" t="s">
        <v>18</v>
      </c>
      <c r="D51" s="30" t="s">
        <v>264</v>
      </c>
      <c r="E51" s="30" t="s">
        <v>1037</v>
      </c>
      <c r="F51" s="30" t="s">
        <v>181</v>
      </c>
      <c r="G51" s="30" t="s">
        <v>181</v>
      </c>
      <c r="H51" s="30" t="s">
        <v>181</v>
      </c>
      <c r="I51" s="30" t="s">
        <v>1160</v>
      </c>
      <c r="J51" s="59">
        <v>2181356</v>
      </c>
      <c r="K51" s="30">
        <v>2181356</v>
      </c>
      <c r="L51" s="71" t="s">
        <v>183</v>
      </c>
      <c r="M51" s="30" t="s">
        <v>148</v>
      </c>
      <c r="N51" s="30" t="s">
        <v>148</v>
      </c>
      <c r="O51" s="69">
        <v>8110927</v>
      </c>
      <c r="P51" s="69">
        <v>8.1109270000000002</v>
      </c>
      <c r="Q51" s="30" t="s">
        <v>95</v>
      </c>
      <c r="R51" s="70">
        <v>41056271.495000005</v>
      </c>
      <c r="S51" s="71" t="s">
        <v>1218</v>
      </c>
    </row>
    <row r="52" spans="1:19" s="2" customFormat="1" ht="54.9" customHeight="1">
      <c r="A52" s="102">
        <v>50</v>
      </c>
      <c r="B52" s="30" t="s">
        <v>17</v>
      </c>
      <c r="C52" s="30" t="s">
        <v>18</v>
      </c>
      <c r="D52" s="30" t="s">
        <v>143</v>
      </c>
      <c r="E52" s="30" t="s">
        <v>1037</v>
      </c>
      <c r="F52" s="30" t="s">
        <v>181</v>
      </c>
      <c r="G52" s="30" t="s">
        <v>181</v>
      </c>
      <c r="H52" s="30" t="s">
        <v>181</v>
      </c>
      <c r="I52" s="30" t="s">
        <v>1160</v>
      </c>
      <c r="J52" s="59">
        <v>2200614</v>
      </c>
      <c r="K52" s="30">
        <v>2200614</v>
      </c>
      <c r="L52" s="71" t="s">
        <v>185</v>
      </c>
      <c r="M52" s="30" t="s">
        <v>186</v>
      </c>
      <c r="N52" s="30" t="s">
        <v>186</v>
      </c>
      <c r="O52" s="69">
        <v>1501651</v>
      </c>
      <c r="P52" s="69">
        <v>1.5016510000000001</v>
      </c>
      <c r="Q52" s="30" t="s">
        <v>187</v>
      </c>
      <c r="R52" s="70">
        <v>41056271.495000005</v>
      </c>
      <c r="S52" s="71" t="s">
        <v>1220</v>
      </c>
    </row>
    <row r="53" spans="1:19" s="2" customFormat="1" ht="54.9" customHeight="1">
      <c r="A53" s="102">
        <v>51</v>
      </c>
      <c r="B53" s="30" t="s">
        <v>17</v>
      </c>
      <c r="C53" s="30" t="s">
        <v>18</v>
      </c>
      <c r="D53" s="30" t="s">
        <v>264</v>
      </c>
      <c r="E53" s="30" t="s">
        <v>1037</v>
      </c>
      <c r="F53" s="30" t="s">
        <v>181</v>
      </c>
      <c r="G53" s="30" t="s">
        <v>181</v>
      </c>
      <c r="H53" s="30" t="s">
        <v>181</v>
      </c>
      <c r="I53" s="30" t="s">
        <v>1160</v>
      </c>
      <c r="J53" s="59">
        <v>2236149</v>
      </c>
      <c r="K53" s="30">
        <v>2236149</v>
      </c>
      <c r="L53" s="71" t="s">
        <v>189</v>
      </c>
      <c r="M53" s="30" t="s">
        <v>148</v>
      </c>
      <c r="N53" s="30" t="s">
        <v>148</v>
      </c>
      <c r="O53" s="69">
        <v>14955338</v>
      </c>
      <c r="P53" s="69">
        <v>14.955337999999999</v>
      </c>
      <c r="Q53" s="30" t="s">
        <v>25</v>
      </c>
      <c r="R53" s="70">
        <v>41056271.495000005</v>
      </c>
      <c r="S53" s="71" t="s">
        <v>1219</v>
      </c>
    </row>
    <row r="54" spans="1:19" s="2" customFormat="1" ht="54.9" customHeight="1">
      <c r="A54" s="102">
        <v>52</v>
      </c>
      <c r="B54" s="30" t="s">
        <v>17</v>
      </c>
      <c r="C54" s="30" t="s">
        <v>18</v>
      </c>
      <c r="D54" s="30" t="s">
        <v>143</v>
      </c>
      <c r="E54" s="30" t="s">
        <v>20</v>
      </c>
      <c r="F54" s="30" t="s">
        <v>135</v>
      </c>
      <c r="G54" s="30" t="s">
        <v>190</v>
      </c>
      <c r="H54" s="30" t="s">
        <v>191</v>
      </c>
      <c r="I54" s="30" t="s">
        <v>1147</v>
      </c>
      <c r="J54" s="59">
        <v>2236349</v>
      </c>
      <c r="K54" s="30">
        <v>2236349</v>
      </c>
      <c r="L54" s="71" t="s">
        <v>192</v>
      </c>
      <c r="M54" s="30" t="s">
        <v>148</v>
      </c>
      <c r="N54" s="30" t="s">
        <v>148</v>
      </c>
      <c r="O54" s="69">
        <v>16058220.75</v>
      </c>
      <c r="P54" s="69">
        <v>16.05822075</v>
      </c>
      <c r="Q54" s="30" t="s">
        <v>25</v>
      </c>
      <c r="R54" s="70">
        <v>612803586.89750075</v>
      </c>
      <c r="S54" s="71" t="s">
        <v>1220</v>
      </c>
    </row>
    <row r="55" spans="1:19" s="2" customFormat="1" ht="54.9" customHeight="1">
      <c r="A55" s="102">
        <v>53</v>
      </c>
      <c r="B55" s="30" t="s">
        <v>17</v>
      </c>
      <c r="C55" s="30" t="s">
        <v>18</v>
      </c>
      <c r="D55" s="30" t="s">
        <v>143</v>
      </c>
      <c r="E55" s="30" t="s">
        <v>20</v>
      </c>
      <c r="F55" s="30" t="s">
        <v>61</v>
      </c>
      <c r="G55" s="30" t="s">
        <v>194</v>
      </c>
      <c r="H55" s="30" t="s">
        <v>195</v>
      </c>
      <c r="I55" s="30" t="s">
        <v>1145</v>
      </c>
      <c r="J55" s="59">
        <v>2237117</v>
      </c>
      <c r="K55" s="30">
        <v>2237117</v>
      </c>
      <c r="L55" s="71" t="s">
        <v>196</v>
      </c>
      <c r="M55" s="30" t="s">
        <v>83</v>
      </c>
      <c r="N55" s="30" t="s">
        <v>175</v>
      </c>
      <c r="O55" s="69">
        <v>6148288.9100000001</v>
      </c>
      <c r="P55" s="69">
        <v>6.1482889099999998</v>
      </c>
      <c r="Q55" s="30" t="s">
        <v>95</v>
      </c>
      <c r="R55" s="70">
        <v>494057856.81249988</v>
      </c>
      <c r="S55" s="71" t="s">
        <v>1220</v>
      </c>
    </row>
    <row r="56" spans="1:19" s="2" customFormat="1" ht="54.9" customHeight="1">
      <c r="A56" s="102">
        <v>54</v>
      </c>
      <c r="B56" s="30" t="s">
        <v>86</v>
      </c>
      <c r="C56" s="30" t="s">
        <v>18</v>
      </c>
      <c r="D56" s="30" t="s">
        <v>143</v>
      </c>
      <c r="E56" s="30" t="s">
        <v>20</v>
      </c>
      <c r="F56" s="30" t="s">
        <v>144</v>
      </c>
      <c r="G56" s="30" t="s">
        <v>198</v>
      </c>
      <c r="H56" s="30" t="s">
        <v>199</v>
      </c>
      <c r="I56" s="30" t="s">
        <v>1148</v>
      </c>
      <c r="J56" s="59">
        <v>2250533</v>
      </c>
      <c r="K56" s="30">
        <v>2250533</v>
      </c>
      <c r="L56" s="71" t="s">
        <v>200</v>
      </c>
      <c r="M56" s="30" t="s">
        <v>83</v>
      </c>
      <c r="N56" s="30" t="s">
        <v>201</v>
      </c>
      <c r="O56" s="69">
        <v>13610258.77</v>
      </c>
      <c r="P56" s="69">
        <v>13.61025877</v>
      </c>
      <c r="Q56" s="30" t="s">
        <v>25</v>
      </c>
      <c r="R56" s="70">
        <v>1081041153.5699997</v>
      </c>
      <c r="S56" s="71" t="s">
        <v>1220</v>
      </c>
    </row>
    <row r="57" spans="1:19" s="2" customFormat="1" ht="54.9" customHeight="1">
      <c r="A57" s="102">
        <v>55</v>
      </c>
      <c r="B57" s="30" t="s">
        <v>17</v>
      </c>
      <c r="C57" s="30" t="s">
        <v>18</v>
      </c>
      <c r="D57" s="30" t="s">
        <v>264</v>
      </c>
      <c r="E57" s="30" t="s">
        <v>34</v>
      </c>
      <c r="F57" s="30" t="s">
        <v>203</v>
      </c>
      <c r="G57" s="30" t="s">
        <v>204</v>
      </c>
      <c r="H57" s="30" t="s">
        <v>205</v>
      </c>
      <c r="I57" s="30" t="s">
        <v>1124</v>
      </c>
      <c r="J57" s="59">
        <v>2253478</v>
      </c>
      <c r="K57" s="30">
        <v>2253478</v>
      </c>
      <c r="L57" s="71" t="s">
        <v>206</v>
      </c>
      <c r="M57" s="30" t="s">
        <v>39</v>
      </c>
      <c r="N57" s="30" t="s">
        <v>39</v>
      </c>
      <c r="O57" s="69">
        <v>14504406.550000001</v>
      </c>
      <c r="P57" s="69">
        <v>14.504406550000001</v>
      </c>
      <c r="Q57" s="30" t="s">
        <v>25</v>
      </c>
      <c r="R57" s="70" t="s">
        <v>40</v>
      </c>
      <c r="S57" s="71" t="s">
        <v>1218</v>
      </c>
    </row>
    <row r="58" spans="1:19" s="2" customFormat="1" ht="54.9" customHeight="1">
      <c r="A58" s="102">
        <v>56</v>
      </c>
      <c r="B58" s="30" t="s">
        <v>17</v>
      </c>
      <c r="C58" s="30" t="s">
        <v>18</v>
      </c>
      <c r="D58" s="30" t="s">
        <v>143</v>
      </c>
      <c r="E58" s="30" t="s">
        <v>34</v>
      </c>
      <c r="F58" s="30" t="s">
        <v>208</v>
      </c>
      <c r="G58" s="30" t="s">
        <v>209</v>
      </c>
      <c r="H58" s="30" t="s">
        <v>210</v>
      </c>
      <c r="I58" s="30" t="s">
        <v>1124</v>
      </c>
      <c r="J58" s="59">
        <v>2255156</v>
      </c>
      <c r="K58" s="30">
        <v>2255156</v>
      </c>
      <c r="L58" s="71" t="s">
        <v>211</v>
      </c>
      <c r="M58" s="30" t="s">
        <v>39</v>
      </c>
      <c r="N58" s="30" t="s">
        <v>39</v>
      </c>
      <c r="O58" s="69">
        <v>5215927.68</v>
      </c>
      <c r="P58" s="69">
        <v>5.2159276800000001</v>
      </c>
      <c r="Q58" s="30" t="s">
        <v>95</v>
      </c>
      <c r="R58" s="70" t="s">
        <v>40</v>
      </c>
      <c r="S58" s="71" t="s">
        <v>1220</v>
      </c>
    </row>
    <row r="59" spans="1:19" s="2" customFormat="1" ht="54.9" customHeight="1">
      <c r="A59" s="102">
        <v>57</v>
      </c>
      <c r="B59" s="30" t="s">
        <v>17</v>
      </c>
      <c r="C59" s="30" t="s">
        <v>18</v>
      </c>
      <c r="D59" s="30" t="s">
        <v>143</v>
      </c>
      <c r="E59" s="30" t="s">
        <v>34</v>
      </c>
      <c r="F59" s="30" t="s">
        <v>212</v>
      </c>
      <c r="G59" s="30" t="s">
        <v>213</v>
      </c>
      <c r="H59" s="30" t="s">
        <v>214</v>
      </c>
      <c r="I59" s="30" t="s">
        <v>1124</v>
      </c>
      <c r="J59" s="59">
        <v>2260618</v>
      </c>
      <c r="K59" s="30">
        <v>2260618</v>
      </c>
      <c r="L59" s="71" t="s">
        <v>215</v>
      </c>
      <c r="M59" s="30" t="s">
        <v>39</v>
      </c>
      <c r="N59" s="30" t="s">
        <v>39</v>
      </c>
      <c r="O59" s="69">
        <v>4583043.5</v>
      </c>
      <c r="P59" s="69">
        <v>4.5830434999999996</v>
      </c>
      <c r="Q59" s="30" t="s">
        <v>95</v>
      </c>
      <c r="R59" s="70" t="s">
        <v>40</v>
      </c>
      <c r="S59" s="71" t="s">
        <v>1220</v>
      </c>
    </row>
    <row r="60" spans="1:19" s="2" customFormat="1" ht="54.9" customHeight="1">
      <c r="A60" s="102">
        <v>58</v>
      </c>
      <c r="B60" s="30" t="s">
        <v>17</v>
      </c>
      <c r="C60" s="30" t="s">
        <v>18</v>
      </c>
      <c r="D60" s="30" t="s">
        <v>143</v>
      </c>
      <c r="E60" s="30" t="s">
        <v>34</v>
      </c>
      <c r="F60" s="30" t="s">
        <v>56</v>
      </c>
      <c r="G60" s="30" t="s">
        <v>216</v>
      </c>
      <c r="H60" s="30" t="s">
        <v>217</v>
      </c>
      <c r="I60" s="30" t="s">
        <v>1124</v>
      </c>
      <c r="J60" s="59">
        <v>2278317</v>
      </c>
      <c r="K60" s="30">
        <v>2278317</v>
      </c>
      <c r="L60" s="71" t="s">
        <v>218</v>
      </c>
      <c r="M60" s="30" t="s">
        <v>39</v>
      </c>
      <c r="N60" s="30" t="s">
        <v>39</v>
      </c>
      <c r="O60" s="69">
        <v>9937708.3100000005</v>
      </c>
      <c r="P60" s="69">
        <v>9.9377083099999997</v>
      </c>
      <c r="Q60" s="30" t="s">
        <v>95</v>
      </c>
      <c r="R60" s="70" t="s">
        <v>40</v>
      </c>
      <c r="S60" s="71" t="s">
        <v>1220</v>
      </c>
    </row>
    <row r="61" spans="1:19" s="2" customFormat="1" ht="54.9" customHeight="1">
      <c r="A61" s="102">
        <v>59</v>
      </c>
      <c r="B61" s="30" t="s">
        <v>17</v>
      </c>
      <c r="C61" s="30" t="s">
        <v>18</v>
      </c>
      <c r="D61" s="30" t="s">
        <v>264</v>
      </c>
      <c r="E61" s="30" t="s">
        <v>34</v>
      </c>
      <c r="F61" s="30" t="s">
        <v>208</v>
      </c>
      <c r="G61" s="30" t="s">
        <v>209</v>
      </c>
      <c r="H61" s="30" t="s">
        <v>209</v>
      </c>
      <c r="I61" s="30" t="s">
        <v>1124</v>
      </c>
      <c r="J61" s="59">
        <v>2281455</v>
      </c>
      <c r="K61" s="30">
        <v>2281455</v>
      </c>
      <c r="L61" s="71" t="s">
        <v>219</v>
      </c>
      <c r="M61" s="30" t="s">
        <v>39</v>
      </c>
      <c r="N61" s="30" t="s">
        <v>39</v>
      </c>
      <c r="O61" s="69">
        <v>6421694.3600000003</v>
      </c>
      <c r="P61" s="69">
        <v>6.42169436</v>
      </c>
      <c r="Q61" s="30" t="s">
        <v>95</v>
      </c>
      <c r="R61" s="70" t="s">
        <v>40</v>
      </c>
      <c r="S61" s="71" t="s">
        <v>1218</v>
      </c>
    </row>
    <row r="62" spans="1:19" s="2" customFormat="1" ht="54.9" customHeight="1">
      <c r="A62" s="102">
        <v>60</v>
      </c>
      <c r="B62" s="30" t="s">
        <v>17</v>
      </c>
      <c r="C62" s="30" t="s">
        <v>18</v>
      </c>
      <c r="D62" s="30" t="s">
        <v>881</v>
      </c>
      <c r="E62" s="30" t="s">
        <v>34</v>
      </c>
      <c r="F62" s="30" t="s">
        <v>220</v>
      </c>
      <c r="G62" s="30" t="s">
        <v>221</v>
      </c>
      <c r="H62" s="30" t="s">
        <v>222</v>
      </c>
      <c r="I62" s="30" t="s">
        <v>1131</v>
      </c>
      <c r="J62" s="59">
        <v>2293780</v>
      </c>
      <c r="K62" s="30">
        <v>2293780</v>
      </c>
      <c r="L62" s="71" t="s">
        <v>224</v>
      </c>
      <c r="M62" s="30" t="s">
        <v>225</v>
      </c>
      <c r="N62" s="30" t="s">
        <v>226</v>
      </c>
      <c r="O62" s="69">
        <v>4278272.5999999996</v>
      </c>
      <c r="P62" s="69">
        <v>4.2782725999999993</v>
      </c>
      <c r="Q62" s="30" t="s">
        <v>95</v>
      </c>
      <c r="R62" s="70" t="s">
        <v>40</v>
      </c>
      <c r="S62" s="71" t="s">
        <v>1123</v>
      </c>
    </row>
    <row r="63" spans="1:19" s="2" customFormat="1" ht="54.9" customHeight="1">
      <c r="A63" s="102">
        <v>61</v>
      </c>
      <c r="B63" s="30" t="s">
        <v>17</v>
      </c>
      <c r="C63" s="30" t="s">
        <v>18</v>
      </c>
      <c r="D63" s="30" t="s">
        <v>881</v>
      </c>
      <c r="E63" s="30" t="s">
        <v>34</v>
      </c>
      <c r="F63" s="30" t="s">
        <v>220</v>
      </c>
      <c r="G63" s="30" t="s">
        <v>227</v>
      </c>
      <c r="H63" s="30" t="s">
        <v>228</v>
      </c>
      <c r="I63" s="30" t="s">
        <v>1131</v>
      </c>
      <c r="J63" s="59">
        <v>2293784</v>
      </c>
      <c r="K63" s="30">
        <v>2293784</v>
      </c>
      <c r="L63" s="71" t="s">
        <v>229</v>
      </c>
      <c r="M63" s="30" t="s">
        <v>225</v>
      </c>
      <c r="N63" s="30" t="s">
        <v>226</v>
      </c>
      <c r="O63" s="69">
        <v>4119955.2</v>
      </c>
      <c r="P63" s="69">
        <v>4.1199552000000006</v>
      </c>
      <c r="Q63" s="30" t="s">
        <v>95</v>
      </c>
      <c r="R63" s="70" t="s">
        <v>40</v>
      </c>
      <c r="S63" s="71" t="s">
        <v>230</v>
      </c>
    </row>
    <row r="64" spans="1:19" s="2" customFormat="1" ht="54.9" customHeight="1">
      <c r="A64" s="102">
        <v>62</v>
      </c>
      <c r="B64" s="30" t="s">
        <v>17</v>
      </c>
      <c r="C64" s="30" t="s">
        <v>18</v>
      </c>
      <c r="D64" s="30" t="s">
        <v>264</v>
      </c>
      <c r="E64" s="30" t="s">
        <v>34</v>
      </c>
      <c r="F64" s="30" t="s">
        <v>203</v>
      </c>
      <c r="G64" s="30" t="s">
        <v>231</v>
      </c>
      <c r="H64" s="30" t="s">
        <v>232</v>
      </c>
      <c r="I64" s="30" t="s">
        <v>1124</v>
      </c>
      <c r="J64" s="59">
        <v>2300357</v>
      </c>
      <c r="K64" s="30">
        <v>2300357</v>
      </c>
      <c r="L64" s="71" t="s">
        <v>233</v>
      </c>
      <c r="M64" s="30" t="s">
        <v>39</v>
      </c>
      <c r="N64" s="30" t="s">
        <v>39</v>
      </c>
      <c r="O64" s="69">
        <v>23295064.309999999</v>
      </c>
      <c r="P64" s="69">
        <v>23.295064309999997</v>
      </c>
      <c r="Q64" s="30" t="s">
        <v>25</v>
      </c>
      <c r="R64" s="70" t="s">
        <v>40</v>
      </c>
      <c r="S64" s="71" t="s">
        <v>1218</v>
      </c>
    </row>
    <row r="65" spans="1:19" s="2" customFormat="1" ht="54.9" customHeight="1">
      <c r="A65" s="102">
        <v>63</v>
      </c>
      <c r="B65" s="30" t="s">
        <v>17</v>
      </c>
      <c r="C65" s="30" t="s">
        <v>18</v>
      </c>
      <c r="D65" s="30" t="s">
        <v>143</v>
      </c>
      <c r="E65" s="30" t="s">
        <v>20</v>
      </c>
      <c r="F65" s="30" t="s">
        <v>220</v>
      </c>
      <c r="G65" s="30" t="s">
        <v>234</v>
      </c>
      <c r="H65" s="30" t="s">
        <v>220</v>
      </c>
      <c r="I65" s="30" t="s">
        <v>1150</v>
      </c>
      <c r="J65" s="59">
        <v>2302381</v>
      </c>
      <c r="K65" s="30">
        <v>2302381</v>
      </c>
      <c r="L65" s="71" t="s">
        <v>236</v>
      </c>
      <c r="M65" s="30" t="s">
        <v>83</v>
      </c>
      <c r="N65" s="30" t="s">
        <v>83</v>
      </c>
      <c r="O65" s="69">
        <v>13901183.890000001</v>
      </c>
      <c r="P65" s="69">
        <v>13.90118389</v>
      </c>
      <c r="Q65" s="30" t="s">
        <v>25</v>
      </c>
      <c r="R65" s="70">
        <v>818405323.79750276</v>
      </c>
      <c r="S65" s="71" t="s">
        <v>1220</v>
      </c>
    </row>
    <row r="66" spans="1:19" s="2" customFormat="1" ht="54.9" customHeight="1">
      <c r="A66" s="102">
        <v>64</v>
      </c>
      <c r="B66" s="30" t="s">
        <v>17</v>
      </c>
      <c r="C66" s="30" t="s">
        <v>18</v>
      </c>
      <c r="D66" s="30" t="s">
        <v>143</v>
      </c>
      <c r="E66" s="30" t="s">
        <v>20</v>
      </c>
      <c r="F66" s="30" t="s">
        <v>203</v>
      </c>
      <c r="G66" s="30" t="s">
        <v>237</v>
      </c>
      <c r="H66" s="30" t="s">
        <v>238</v>
      </c>
      <c r="I66" s="30" t="s">
        <v>1151</v>
      </c>
      <c r="J66" s="59">
        <v>2304529</v>
      </c>
      <c r="K66" s="30">
        <v>2304529</v>
      </c>
      <c r="L66" s="71" t="s">
        <v>240</v>
      </c>
      <c r="M66" s="30" t="s">
        <v>83</v>
      </c>
      <c r="N66" s="30" t="s">
        <v>83</v>
      </c>
      <c r="O66" s="69">
        <v>6470732.1399999997</v>
      </c>
      <c r="P66" s="69">
        <v>6.47073214</v>
      </c>
      <c r="Q66" s="30" t="s">
        <v>95</v>
      </c>
      <c r="R66" s="70">
        <v>1842609161.647511</v>
      </c>
      <c r="S66" s="71" t="s">
        <v>1220</v>
      </c>
    </row>
    <row r="67" spans="1:19" s="2" customFormat="1" ht="54.9" customHeight="1">
      <c r="A67" s="102">
        <v>65</v>
      </c>
      <c r="B67" s="30" t="s">
        <v>17</v>
      </c>
      <c r="C67" s="30" t="s">
        <v>18</v>
      </c>
      <c r="D67" s="30" t="s">
        <v>881</v>
      </c>
      <c r="E67" s="30" t="s">
        <v>34</v>
      </c>
      <c r="F67" s="30" t="s">
        <v>883</v>
      </c>
      <c r="G67" s="30" t="s">
        <v>241</v>
      </c>
      <c r="H67" s="30" t="s">
        <v>242</v>
      </c>
      <c r="I67" s="30" t="s">
        <v>1131</v>
      </c>
      <c r="J67" s="59">
        <v>2305407</v>
      </c>
      <c r="K67" s="30">
        <v>2305407</v>
      </c>
      <c r="L67" s="71" t="s">
        <v>243</v>
      </c>
      <c r="M67" s="30" t="s">
        <v>225</v>
      </c>
      <c r="N67" s="30" t="s">
        <v>226</v>
      </c>
      <c r="O67" s="69">
        <v>3670022.5</v>
      </c>
      <c r="P67" s="69">
        <v>3.6700225</v>
      </c>
      <c r="Q67" s="30" t="s">
        <v>95</v>
      </c>
      <c r="R67" s="70" t="s">
        <v>40</v>
      </c>
      <c r="S67" s="71" t="s">
        <v>230</v>
      </c>
    </row>
    <row r="68" spans="1:19" s="2" customFormat="1" ht="54.9" customHeight="1">
      <c r="A68" s="102">
        <v>66</v>
      </c>
      <c r="B68" s="30" t="s">
        <v>86</v>
      </c>
      <c r="C68" s="30" t="s">
        <v>18</v>
      </c>
      <c r="D68" s="30" t="s">
        <v>143</v>
      </c>
      <c r="E68" s="30" t="s">
        <v>20</v>
      </c>
      <c r="F68" s="30" t="s">
        <v>144</v>
      </c>
      <c r="G68" s="30" t="s">
        <v>244</v>
      </c>
      <c r="H68" s="30" t="s">
        <v>245</v>
      </c>
      <c r="I68" s="30" t="s">
        <v>1148</v>
      </c>
      <c r="J68" s="59">
        <v>2312552</v>
      </c>
      <c r="K68" s="30">
        <v>2312552</v>
      </c>
      <c r="L68" s="71" t="s">
        <v>246</v>
      </c>
      <c r="M68" s="30" t="s">
        <v>247</v>
      </c>
      <c r="N68" s="30" t="s">
        <v>248</v>
      </c>
      <c r="O68" s="69">
        <v>9018910.6600000001</v>
      </c>
      <c r="P68" s="69">
        <v>9.0189106599999995</v>
      </c>
      <c r="Q68" s="30" t="s">
        <v>95</v>
      </c>
      <c r="R68" s="70">
        <v>1081041153.5699997</v>
      </c>
      <c r="S68" s="71" t="s">
        <v>1220</v>
      </c>
    </row>
    <row r="69" spans="1:19" s="2" customFormat="1" ht="54.9" customHeight="1">
      <c r="A69" s="102">
        <v>67</v>
      </c>
      <c r="B69" s="30" t="s">
        <v>17</v>
      </c>
      <c r="C69" s="30" t="s">
        <v>18</v>
      </c>
      <c r="D69" s="30" t="s">
        <v>881</v>
      </c>
      <c r="E69" s="30" t="s">
        <v>34</v>
      </c>
      <c r="F69" s="30" t="s">
        <v>76</v>
      </c>
      <c r="G69" s="30" t="s">
        <v>249</v>
      </c>
      <c r="H69" s="30" t="s">
        <v>250</v>
      </c>
      <c r="I69" s="30" t="s">
        <v>1131</v>
      </c>
      <c r="J69" s="59">
        <v>2314302</v>
      </c>
      <c r="K69" s="30">
        <v>2314302</v>
      </c>
      <c r="L69" s="71" t="s">
        <v>251</v>
      </c>
      <c r="M69" s="30" t="s">
        <v>225</v>
      </c>
      <c r="N69" s="30" t="s">
        <v>226</v>
      </c>
      <c r="O69" s="69">
        <v>2301286.9500000002</v>
      </c>
      <c r="P69" s="69">
        <v>2.3012869500000002</v>
      </c>
      <c r="Q69" s="30" t="s">
        <v>187</v>
      </c>
      <c r="R69" s="70" t="s">
        <v>40</v>
      </c>
      <c r="S69" s="71" t="s">
        <v>1123</v>
      </c>
    </row>
    <row r="70" spans="1:19" s="2" customFormat="1" ht="54.9" customHeight="1">
      <c r="A70" s="102">
        <v>68</v>
      </c>
      <c r="B70" s="30" t="s">
        <v>17</v>
      </c>
      <c r="C70" s="30" t="s">
        <v>18</v>
      </c>
      <c r="D70" s="30" t="s">
        <v>143</v>
      </c>
      <c r="E70" s="30" t="s">
        <v>34</v>
      </c>
      <c r="F70" s="30" t="s">
        <v>212</v>
      </c>
      <c r="G70" s="30" t="s">
        <v>213</v>
      </c>
      <c r="H70" s="30" t="s">
        <v>214</v>
      </c>
      <c r="I70" s="30" t="s">
        <v>1124</v>
      </c>
      <c r="J70" s="59">
        <v>2327885</v>
      </c>
      <c r="K70" s="30">
        <v>2327885</v>
      </c>
      <c r="L70" s="71" t="s">
        <v>252</v>
      </c>
      <c r="M70" s="30" t="s">
        <v>39</v>
      </c>
      <c r="N70" s="30" t="s">
        <v>39</v>
      </c>
      <c r="O70" s="69">
        <v>4372261.7</v>
      </c>
      <c r="P70" s="69">
        <v>4.3722617000000001</v>
      </c>
      <c r="Q70" s="30" t="s">
        <v>95</v>
      </c>
      <c r="R70" s="70" t="s">
        <v>40</v>
      </c>
      <c r="S70" s="71" t="s">
        <v>1220</v>
      </c>
    </row>
    <row r="71" spans="1:19" s="2" customFormat="1" ht="54.9" customHeight="1">
      <c r="A71" s="102">
        <v>69</v>
      </c>
      <c r="B71" s="30" t="s">
        <v>17</v>
      </c>
      <c r="C71" s="30" t="s">
        <v>18</v>
      </c>
      <c r="D71" s="30" t="s">
        <v>881</v>
      </c>
      <c r="E71" s="30" t="s">
        <v>34</v>
      </c>
      <c r="F71" s="30" t="s">
        <v>76</v>
      </c>
      <c r="G71" s="30" t="s">
        <v>76</v>
      </c>
      <c r="H71" s="30" t="s">
        <v>256</v>
      </c>
      <c r="I71" s="30" t="s">
        <v>1131</v>
      </c>
      <c r="J71" s="59">
        <v>2339775</v>
      </c>
      <c r="K71" s="30">
        <v>2339775</v>
      </c>
      <c r="L71" s="71" t="s">
        <v>257</v>
      </c>
      <c r="M71" s="30" t="s">
        <v>225</v>
      </c>
      <c r="N71" s="30" t="s">
        <v>225</v>
      </c>
      <c r="O71" s="69">
        <v>5012886</v>
      </c>
      <c r="P71" s="69">
        <v>5.012886</v>
      </c>
      <c r="Q71" s="30" t="s">
        <v>95</v>
      </c>
      <c r="R71" s="70" t="s">
        <v>40</v>
      </c>
      <c r="S71" s="71" t="s">
        <v>1123</v>
      </c>
    </row>
    <row r="72" spans="1:19" s="2" customFormat="1" ht="54.9" customHeight="1">
      <c r="A72" s="102">
        <v>70</v>
      </c>
      <c r="B72" s="30" t="s">
        <v>86</v>
      </c>
      <c r="C72" s="30" t="s">
        <v>18</v>
      </c>
      <c r="D72" s="30" t="s">
        <v>143</v>
      </c>
      <c r="E72" s="30" t="s">
        <v>79</v>
      </c>
      <c r="F72" s="30" t="s">
        <v>28</v>
      </c>
      <c r="G72" s="30" t="s">
        <v>258</v>
      </c>
      <c r="H72" s="30" t="s">
        <v>259</v>
      </c>
      <c r="I72" s="30" t="s">
        <v>1050</v>
      </c>
      <c r="J72" s="59">
        <v>2357750</v>
      </c>
      <c r="K72" s="30">
        <v>2357750</v>
      </c>
      <c r="L72" s="71" t="s">
        <v>261</v>
      </c>
      <c r="M72" s="30" t="s">
        <v>83</v>
      </c>
      <c r="N72" s="30" t="s">
        <v>262</v>
      </c>
      <c r="O72" s="69">
        <v>7665438.8399999999</v>
      </c>
      <c r="P72" s="69">
        <v>7.6654388400000002</v>
      </c>
      <c r="Q72" s="30" t="s">
        <v>95</v>
      </c>
      <c r="R72" s="70">
        <v>149609871.11999995</v>
      </c>
      <c r="S72" s="71" t="s">
        <v>1220</v>
      </c>
    </row>
    <row r="73" spans="1:19" s="2" customFormat="1" ht="54.9" customHeight="1">
      <c r="A73" s="102">
        <v>71</v>
      </c>
      <c r="B73" s="30" t="s">
        <v>17</v>
      </c>
      <c r="C73" s="30" t="s">
        <v>18</v>
      </c>
      <c r="D73" s="30" t="s">
        <v>881</v>
      </c>
      <c r="E73" s="30" t="s">
        <v>1031</v>
      </c>
      <c r="F73" s="30" t="s">
        <v>203</v>
      </c>
      <c r="G73" s="30" t="s">
        <v>265</v>
      </c>
      <c r="H73" s="30" t="s">
        <v>266</v>
      </c>
      <c r="I73" s="30" t="s">
        <v>1178</v>
      </c>
      <c r="J73" s="59">
        <v>2379956</v>
      </c>
      <c r="K73" s="30">
        <v>2379956</v>
      </c>
      <c r="L73" s="71" t="s">
        <v>268</v>
      </c>
      <c r="M73" s="30" t="s">
        <v>24</v>
      </c>
      <c r="N73" s="30" t="s">
        <v>24</v>
      </c>
      <c r="O73" s="69">
        <v>28465405.879999999</v>
      </c>
      <c r="P73" s="69">
        <v>28.465405879999999</v>
      </c>
      <c r="Q73" s="30" t="s">
        <v>25</v>
      </c>
      <c r="R73" s="70">
        <v>317942078.71999997</v>
      </c>
      <c r="S73" s="71" t="s">
        <v>269</v>
      </c>
    </row>
    <row r="74" spans="1:19" s="2" customFormat="1" ht="54.9" customHeight="1">
      <c r="A74" s="102">
        <v>72</v>
      </c>
      <c r="B74" s="30" t="s">
        <v>17</v>
      </c>
      <c r="C74" s="30" t="s">
        <v>18</v>
      </c>
      <c r="D74" s="30" t="s">
        <v>143</v>
      </c>
      <c r="E74" s="30" t="s">
        <v>20</v>
      </c>
      <c r="F74" s="30" t="s">
        <v>150</v>
      </c>
      <c r="G74" s="30" t="s">
        <v>150</v>
      </c>
      <c r="H74" s="30" t="s">
        <v>270</v>
      </c>
      <c r="I74" s="30" t="s">
        <v>1149</v>
      </c>
      <c r="J74" s="59">
        <v>2380931</v>
      </c>
      <c r="K74" s="30">
        <v>2380931</v>
      </c>
      <c r="L74" s="71" t="s">
        <v>271</v>
      </c>
      <c r="M74" s="30" t="s">
        <v>148</v>
      </c>
      <c r="N74" s="30" t="s">
        <v>148</v>
      </c>
      <c r="O74" s="69">
        <v>80124936.739999995</v>
      </c>
      <c r="P74" s="69">
        <v>80.124936739999995</v>
      </c>
      <c r="Q74" s="30" t="s">
        <v>25</v>
      </c>
      <c r="R74" s="70">
        <v>983368892.67999983</v>
      </c>
      <c r="S74" s="71" t="s">
        <v>1220</v>
      </c>
    </row>
    <row r="75" spans="1:19" s="2" customFormat="1" ht="54.9" customHeight="1">
      <c r="A75" s="102">
        <v>73</v>
      </c>
      <c r="B75" s="30" t="s">
        <v>272</v>
      </c>
      <c r="C75" s="30" t="s">
        <v>18</v>
      </c>
      <c r="D75" s="30" t="s">
        <v>143</v>
      </c>
      <c r="E75" s="30" t="s">
        <v>34</v>
      </c>
      <c r="F75" s="30" t="s">
        <v>100</v>
      </c>
      <c r="G75" s="30" t="s">
        <v>101</v>
      </c>
      <c r="H75" s="30" t="s">
        <v>101</v>
      </c>
      <c r="I75" s="30" t="s">
        <v>1132</v>
      </c>
      <c r="J75" s="59">
        <v>2386266</v>
      </c>
      <c r="K75" s="30">
        <v>2386266</v>
      </c>
      <c r="L75" s="71" t="s">
        <v>274</v>
      </c>
      <c r="M75" s="30" t="s">
        <v>94</v>
      </c>
      <c r="N75" s="30" t="s">
        <v>275</v>
      </c>
      <c r="O75" s="69">
        <v>56200000</v>
      </c>
      <c r="P75" s="69">
        <v>56.2</v>
      </c>
      <c r="Q75" s="30" t="s">
        <v>25</v>
      </c>
      <c r="R75" s="70" t="s">
        <v>40</v>
      </c>
      <c r="S75" s="71" t="s">
        <v>1220</v>
      </c>
    </row>
    <row r="76" spans="1:19" s="2" customFormat="1" ht="54.9" customHeight="1">
      <c r="A76" s="102">
        <v>74</v>
      </c>
      <c r="B76" s="30" t="s">
        <v>17</v>
      </c>
      <c r="C76" s="30" t="s">
        <v>18</v>
      </c>
      <c r="D76" s="30" t="s">
        <v>881</v>
      </c>
      <c r="E76" s="30" t="s">
        <v>34</v>
      </c>
      <c r="F76" s="30" t="s">
        <v>96</v>
      </c>
      <c r="G76" s="30" t="s">
        <v>276</v>
      </c>
      <c r="H76" s="30" t="s">
        <v>277</v>
      </c>
      <c r="I76" s="30" t="s">
        <v>1124</v>
      </c>
      <c r="J76" s="59">
        <v>2387732</v>
      </c>
      <c r="K76" s="30">
        <v>2387732</v>
      </c>
      <c r="L76" s="71" t="s">
        <v>278</v>
      </c>
      <c r="M76" s="30" t="s">
        <v>39</v>
      </c>
      <c r="N76" s="30" t="s">
        <v>279</v>
      </c>
      <c r="O76" s="69">
        <v>31296785.309999999</v>
      </c>
      <c r="P76" s="69">
        <v>31.296785309999997</v>
      </c>
      <c r="Q76" s="30" t="s">
        <v>25</v>
      </c>
      <c r="R76" s="70" t="s">
        <v>40</v>
      </c>
      <c r="S76" s="71" t="s">
        <v>1123</v>
      </c>
    </row>
    <row r="77" spans="1:19" s="2" customFormat="1" ht="54.9" customHeight="1">
      <c r="A77" s="102">
        <v>75</v>
      </c>
      <c r="B77" s="30" t="s">
        <v>17</v>
      </c>
      <c r="C77" s="30" t="s">
        <v>18</v>
      </c>
      <c r="D77" s="30" t="s">
        <v>143</v>
      </c>
      <c r="E77" s="30" t="s">
        <v>34</v>
      </c>
      <c r="F77" s="30" t="s">
        <v>96</v>
      </c>
      <c r="G77" s="30" t="s">
        <v>280</v>
      </c>
      <c r="H77" s="30" t="s">
        <v>280</v>
      </c>
      <c r="I77" s="30" t="s">
        <v>1124</v>
      </c>
      <c r="J77" s="59">
        <v>2387743</v>
      </c>
      <c r="K77" s="30">
        <v>2387743</v>
      </c>
      <c r="L77" s="71" t="s">
        <v>281</v>
      </c>
      <c r="M77" s="30" t="s">
        <v>39</v>
      </c>
      <c r="N77" s="30" t="s">
        <v>279</v>
      </c>
      <c r="O77" s="69">
        <v>9727488.5899999999</v>
      </c>
      <c r="P77" s="69">
        <v>9.7274885900000001</v>
      </c>
      <c r="Q77" s="30" t="s">
        <v>95</v>
      </c>
      <c r="R77" s="70" t="s">
        <v>40</v>
      </c>
      <c r="S77" s="71" t="s">
        <v>1220</v>
      </c>
    </row>
    <row r="78" spans="1:19" s="2" customFormat="1" ht="54.9" customHeight="1">
      <c r="A78" s="102">
        <v>76</v>
      </c>
      <c r="B78" s="30" t="s">
        <v>86</v>
      </c>
      <c r="C78" s="30" t="s">
        <v>18</v>
      </c>
      <c r="D78" s="30" t="s">
        <v>143</v>
      </c>
      <c r="E78" s="30" t="s">
        <v>20</v>
      </c>
      <c r="F78" s="30" t="s">
        <v>144</v>
      </c>
      <c r="G78" s="30" t="s">
        <v>282</v>
      </c>
      <c r="H78" s="30" t="s">
        <v>283</v>
      </c>
      <c r="I78" s="30" t="s">
        <v>1148</v>
      </c>
      <c r="J78" s="59">
        <v>2396309</v>
      </c>
      <c r="K78" s="30">
        <v>2396309</v>
      </c>
      <c r="L78" s="71" t="s">
        <v>284</v>
      </c>
      <c r="M78" s="30" t="s">
        <v>24</v>
      </c>
      <c r="N78" s="30" t="s">
        <v>285</v>
      </c>
      <c r="O78" s="69">
        <v>36589120</v>
      </c>
      <c r="P78" s="69">
        <v>36.589120000000001</v>
      </c>
      <c r="Q78" s="30" t="s">
        <v>25</v>
      </c>
      <c r="R78" s="70">
        <v>1081041153.5699997</v>
      </c>
      <c r="S78" s="71" t="s">
        <v>1220</v>
      </c>
    </row>
    <row r="79" spans="1:19" s="2" customFormat="1" ht="54.9" customHeight="1">
      <c r="A79" s="102">
        <v>77</v>
      </c>
      <c r="B79" s="30" t="s">
        <v>17</v>
      </c>
      <c r="C79" s="30" t="s">
        <v>18</v>
      </c>
      <c r="D79" s="30" t="s">
        <v>881</v>
      </c>
      <c r="E79" s="30" t="s">
        <v>20</v>
      </c>
      <c r="F79" s="30" t="s">
        <v>220</v>
      </c>
      <c r="G79" s="30" t="s">
        <v>286</v>
      </c>
      <c r="H79" s="30" t="s">
        <v>287</v>
      </c>
      <c r="I79" s="30" t="s">
        <v>1150</v>
      </c>
      <c r="J79" s="59">
        <v>2404359</v>
      </c>
      <c r="K79" s="30">
        <v>2404359</v>
      </c>
      <c r="L79" s="71" t="s">
        <v>288</v>
      </c>
      <c r="M79" s="30" t="s">
        <v>83</v>
      </c>
      <c r="N79" s="30" t="s">
        <v>175</v>
      </c>
      <c r="O79" s="69">
        <v>22843720</v>
      </c>
      <c r="P79" s="69">
        <v>22.843720000000001</v>
      </c>
      <c r="Q79" s="30" t="s">
        <v>25</v>
      </c>
      <c r="R79" s="70">
        <v>818405323.79750276</v>
      </c>
      <c r="S79" s="71" t="s">
        <v>1123</v>
      </c>
    </row>
    <row r="80" spans="1:19" s="2" customFormat="1" ht="54.9" customHeight="1">
      <c r="A80" s="102">
        <v>78</v>
      </c>
      <c r="B80" s="30" t="s">
        <v>272</v>
      </c>
      <c r="C80" s="30" t="s">
        <v>18</v>
      </c>
      <c r="D80" s="30" t="s">
        <v>881</v>
      </c>
      <c r="E80" s="30" t="s">
        <v>34</v>
      </c>
      <c r="F80" s="30" t="s">
        <v>220</v>
      </c>
      <c r="G80" s="30" t="s">
        <v>234</v>
      </c>
      <c r="H80" s="30" t="s">
        <v>289</v>
      </c>
      <c r="I80" s="30" t="s">
        <v>1132</v>
      </c>
      <c r="J80" s="59">
        <v>2412686</v>
      </c>
      <c r="K80" s="30">
        <v>2412686</v>
      </c>
      <c r="L80" s="71" t="s">
        <v>290</v>
      </c>
      <c r="M80" s="30" t="s">
        <v>94</v>
      </c>
      <c r="N80" s="30" t="s">
        <v>275</v>
      </c>
      <c r="O80" s="69">
        <v>25600000</v>
      </c>
      <c r="P80" s="69">
        <v>25.6</v>
      </c>
      <c r="Q80" s="30" t="s">
        <v>25</v>
      </c>
      <c r="R80" s="70" t="s">
        <v>40</v>
      </c>
      <c r="S80" s="71" t="s">
        <v>1123</v>
      </c>
    </row>
    <row r="81" spans="1:19" s="2" customFormat="1" ht="54.9" customHeight="1">
      <c r="A81" s="102">
        <v>79</v>
      </c>
      <c r="B81" s="30" t="s">
        <v>272</v>
      </c>
      <c r="C81" s="30" t="s">
        <v>18</v>
      </c>
      <c r="D81" s="30" t="s">
        <v>881</v>
      </c>
      <c r="E81" s="30" t="s">
        <v>34</v>
      </c>
      <c r="F81" s="30" t="s">
        <v>68</v>
      </c>
      <c r="G81" s="30" t="s">
        <v>291</v>
      </c>
      <c r="H81" s="30" t="s">
        <v>68</v>
      </c>
      <c r="I81" s="30" t="s">
        <v>1132</v>
      </c>
      <c r="J81" s="59">
        <v>2412700</v>
      </c>
      <c r="K81" s="30">
        <v>2412700</v>
      </c>
      <c r="L81" s="71" t="s">
        <v>292</v>
      </c>
      <c r="M81" s="30" t="s">
        <v>94</v>
      </c>
      <c r="N81" s="30" t="s">
        <v>275</v>
      </c>
      <c r="O81" s="69">
        <v>12400000</v>
      </c>
      <c r="P81" s="69">
        <v>12.4</v>
      </c>
      <c r="Q81" s="30" t="s">
        <v>25</v>
      </c>
      <c r="R81" s="70" t="s">
        <v>40</v>
      </c>
      <c r="S81" s="71" t="s">
        <v>1123</v>
      </c>
    </row>
    <row r="82" spans="1:19" s="2" customFormat="1" ht="54.9" customHeight="1">
      <c r="A82" s="102">
        <v>80</v>
      </c>
      <c r="B82" s="30" t="s">
        <v>17</v>
      </c>
      <c r="C82" s="30" t="s">
        <v>87</v>
      </c>
      <c r="D82" s="30" t="s">
        <v>143</v>
      </c>
      <c r="E82" s="30" t="s">
        <v>34</v>
      </c>
      <c r="F82" s="30" t="s">
        <v>883</v>
      </c>
      <c r="G82" s="30" t="s">
        <v>158</v>
      </c>
      <c r="H82" s="30" t="s">
        <v>293</v>
      </c>
      <c r="I82" s="30" t="s">
        <v>1130</v>
      </c>
      <c r="J82" s="59">
        <v>2432924</v>
      </c>
      <c r="K82" s="30">
        <v>2432924</v>
      </c>
      <c r="L82" s="71" t="s">
        <v>295</v>
      </c>
      <c r="M82" s="30" t="s">
        <v>148</v>
      </c>
      <c r="N82" s="30" t="s">
        <v>296</v>
      </c>
      <c r="O82" s="69">
        <v>19318225</v>
      </c>
      <c r="P82" s="69">
        <v>19.318225000000002</v>
      </c>
      <c r="Q82" s="30" t="s">
        <v>25</v>
      </c>
      <c r="R82" s="70" t="s">
        <v>40</v>
      </c>
      <c r="S82" s="71" t="s">
        <v>1220</v>
      </c>
    </row>
    <row r="83" spans="1:19" s="2" customFormat="1" ht="54.9" customHeight="1">
      <c r="A83" s="102">
        <v>81</v>
      </c>
      <c r="B83" s="30" t="s">
        <v>17</v>
      </c>
      <c r="C83" s="30" t="s">
        <v>87</v>
      </c>
      <c r="D83" s="30" t="s">
        <v>881</v>
      </c>
      <c r="E83" s="30" t="s">
        <v>34</v>
      </c>
      <c r="F83" s="30" t="s">
        <v>220</v>
      </c>
      <c r="G83" s="30" t="s">
        <v>234</v>
      </c>
      <c r="H83" s="30" t="s">
        <v>297</v>
      </c>
      <c r="I83" s="30" t="s">
        <v>1130</v>
      </c>
      <c r="J83" s="59">
        <v>2457051</v>
      </c>
      <c r="K83" s="30">
        <v>2457051</v>
      </c>
      <c r="L83" s="71" t="s">
        <v>298</v>
      </c>
      <c r="M83" s="30" t="s">
        <v>148</v>
      </c>
      <c r="N83" s="30" t="s">
        <v>299</v>
      </c>
      <c r="O83" s="69">
        <v>67466930</v>
      </c>
      <c r="P83" s="69">
        <v>67.466930000000005</v>
      </c>
      <c r="Q83" s="30" t="s">
        <v>25</v>
      </c>
      <c r="R83" s="70" t="s">
        <v>40</v>
      </c>
      <c r="S83" s="71" t="s">
        <v>1140</v>
      </c>
    </row>
    <row r="84" spans="1:19" s="2" customFormat="1" ht="54.9" customHeight="1">
      <c r="A84" s="102">
        <v>82</v>
      </c>
      <c r="B84" s="30" t="s">
        <v>17</v>
      </c>
      <c r="C84" s="30" t="s">
        <v>18</v>
      </c>
      <c r="D84" s="30" t="s">
        <v>264</v>
      </c>
      <c r="E84" s="30" t="s">
        <v>34</v>
      </c>
      <c r="F84" s="30" t="s">
        <v>220</v>
      </c>
      <c r="G84" s="30" t="s">
        <v>300</v>
      </c>
      <c r="H84" s="30" t="s">
        <v>301</v>
      </c>
      <c r="I84" s="30" t="s">
        <v>1131</v>
      </c>
      <c r="J84" s="59">
        <v>2465226</v>
      </c>
      <c r="K84" s="30">
        <v>2465226</v>
      </c>
      <c r="L84" s="71" t="s">
        <v>302</v>
      </c>
      <c r="M84" s="30" t="s">
        <v>225</v>
      </c>
      <c r="N84" s="30" t="s">
        <v>226</v>
      </c>
      <c r="O84" s="69">
        <v>7389643</v>
      </c>
      <c r="P84" s="69">
        <v>7.3896430000000004</v>
      </c>
      <c r="Q84" s="30" t="s">
        <v>95</v>
      </c>
      <c r="R84" s="70" t="s">
        <v>40</v>
      </c>
      <c r="S84" s="71" t="s">
        <v>1218</v>
      </c>
    </row>
    <row r="85" spans="1:19" s="2" customFormat="1" ht="54.9" customHeight="1">
      <c r="A85" s="102">
        <v>83</v>
      </c>
      <c r="B85" s="30" t="s">
        <v>17</v>
      </c>
      <c r="C85" s="30" t="s">
        <v>18</v>
      </c>
      <c r="D85" s="30" t="s">
        <v>143</v>
      </c>
      <c r="E85" s="30" t="s">
        <v>20</v>
      </c>
      <c r="F85" s="30" t="s">
        <v>203</v>
      </c>
      <c r="G85" s="30" t="s">
        <v>303</v>
      </c>
      <c r="H85" s="30" t="s">
        <v>303</v>
      </c>
      <c r="I85" s="30" t="s">
        <v>1151</v>
      </c>
      <c r="J85" s="59">
        <v>2467002</v>
      </c>
      <c r="K85" s="30">
        <v>2467002</v>
      </c>
      <c r="L85" s="71" t="s">
        <v>304</v>
      </c>
      <c r="M85" s="30" t="s">
        <v>83</v>
      </c>
      <c r="N85" s="30" t="s">
        <v>175</v>
      </c>
      <c r="O85" s="69">
        <v>14422282.85</v>
      </c>
      <c r="P85" s="69">
        <v>14.42228285</v>
      </c>
      <c r="Q85" s="30" t="s">
        <v>25</v>
      </c>
      <c r="R85" s="70">
        <v>1842609161.647511</v>
      </c>
      <c r="S85" s="71" t="s">
        <v>1220</v>
      </c>
    </row>
    <row r="86" spans="1:19" s="2" customFormat="1" ht="54.9" customHeight="1">
      <c r="A86" s="102">
        <v>84</v>
      </c>
      <c r="B86" s="30" t="s">
        <v>17</v>
      </c>
      <c r="C86" s="30" t="s">
        <v>18</v>
      </c>
      <c r="D86" s="30" t="s">
        <v>143</v>
      </c>
      <c r="E86" s="30" t="s">
        <v>1037</v>
      </c>
      <c r="F86" s="30" t="s">
        <v>181</v>
      </c>
      <c r="G86" s="30" t="s">
        <v>181</v>
      </c>
      <c r="H86" s="30" t="s">
        <v>181</v>
      </c>
      <c r="I86" s="30" t="s">
        <v>1160</v>
      </c>
      <c r="J86" s="59">
        <v>2469182</v>
      </c>
      <c r="K86" s="30">
        <v>2469182</v>
      </c>
      <c r="L86" s="71" t="s">
        <v>305</v>
      </c>
      <c r="M86" s="30" t="s">
        <v>306</v>
      </c>
      <c r="N86" s="30" t="s">
        <v>307</v>
      </c>
      <c r="O86" s="69">
        <v>2646872.4700000002</v>
      </c>
      <c r="P86" s="69">
        <v>2.6468724700000004</v>
      </c>
      <c r="Q86" s="30" t="s">
        <v>187</v>
      </c>
      <c r="R86" s="70">
        <v>41056271.495000005</v>
      </c>
      <c r="S86" s="71" t="s">
        <v>1220</v>
      </c>
    </row>
    <row r="87" spans="1:19" s="2" customFormat="1" ht="54.9" customHeight="1">
      <c r="A87" s="102">
        <v>85</v>
      </c>
      <c r="B87" s="30" t="s">
        <v>272</v>
      </c>
      <c r="C87" s="30" t="s">
        <v>18</v>
      </c>
      <c r="D87" s="30" t="s">
        <v>881</v>
      </c>
      <c r="E87" s="30" t="s">
        <v>34</v>
      </c>
      <c r="F87" s="30" t="s">
        <v>96</v>
      </c>
      <c r="G87" s="30" t="s">
        <v>308</v>
      </c>
      <c r="H87" s="30" t="s">
        <v>309</v>
      </c>
      <c r="I87" s="30" t="s">
        <v>1132</v>
      </c>
      <c r="J87" s="59">
        <v>2471621</v>
      </c>
      <c r="K87" s="30">
        <v>2471621</v>
      </c>
      <c r="L87" s="71" t="s">
        <v>310</v>
      </c>
      <c r="M87" s="30" t="s">
        <v>94</v>
      </c>
      <c r="N87" s="30" t="s">
        <v>275</v>
      </c>
      <c r="O87" s="69">
        <v>11500000</v>
      </c>
      <c r="P87" s="69">
        <v>11.5</v>
      </c>
      <c r="Q87" s="30" t="s">
        <v>25</v>
      </c>
      <c r="R87" s="70" t="s">
        <v>40</v>
      </c>
      <c r="S87" s="71" t="s">
        <v>1123</v>
      </c>
    </row>
    <row r="88" spans="1:19" s="2" customFormat="1" ht="54.9" customHeight="1">
      <c r="A88" s="102">
        <v>86</v>
      </c>
      <c r="B88" s="30" t="s">
        <v>17</v>
      </c>
      <c r="C88" s="30" t="s">
        <v>18</v>
      </c>
      <c r="D88" s="30" t="s">
        <v>881</v>
      </c>
      <c r="E88" s="30" t="s">
        <v>20</v>
      </c>
      <c r="F88" s="30" t="s">
        <v>150</v>
      </c>
      <c r="G88" s="30" t="s">
        <v>150</v>
      </c>
      <c r="H88" s="30" t="s">
        <v>151</v>
      </c>
      <c r="I88" s="30" t="s">
        <v>1149</v>
      </c>
      <c r="J88" s="59">
        <v>2473315</v>
      </c>
      <c r="K88" s="30">
        <v>2473315</v>
      </c>
      <c r="L88" s="71" t="s">
        <v>311</v>
      </c>
      <c r="M88" s="30" t="s">
        <v>83</v>
      </c>
      <c r="N88" s="30" t="s">
        <v>175</v>
      </c>
      <c r="O88" s="69">
        <v>20949990.010000002</v>
      </c>
      <c r="P88" s="69">
        <v>20.94999001</v>
      </c>
      <c r="Q88" s="30" t="s">
        <v>25</v>
      </c>
      <c r="R88" s="70">
        <v>983368892.67999983</v>
      </c>
      <c r="S88" s="71" t="s">
        <v>1123</v>
      </c>
    </row>
    <row r="89" spans="1:19" s="2" customFormat="1" ht="54.9" customHeight="1">
      <c r="A89" s="102">
        <v>87</v>
      </c>
      <c r="B89" s="30" t="s">
        <v>17</v>
      </c>
      <c r="C89" s="30" t="s">
        <v>18</v>
      </c>
      <c r="D89" s="30" t="s">
        <v>143</v>
      </c>
      <c r="E89" s="30" t="s">
        <v>20</v>
      </c>
      <c r="F89" s="30" t="s">
        <v>220</v>
      </c>
      <c r="G89" s="30" t="s">
        <v>234</v>
      </c>
      <c r="H89" s="30" t="s">
        <v>220</v>
      </c>
      <c r="I89" s="30" t="s">
        <v>1150</v>
      </c>
      <c r="J89" s="59">
        <v>2474720</v>
      </c>
      <c r="K89" s="30">
        <v>2474720</v>
      </c>
      <c r="L89" s="71" t="s">
        <v>312</v>
      </c>
      <c r="M89" s="30" t="s">
        <v>83</v>
      </c>
      <c r="N89" s="30" t="s">
        <v>175</v>
      </c>
      <c r="O89" s="69">
        <v>23756576.350000001</v>
      </c>
      <c r="P89" s="69">
        <v>23.756576350000003</v>
      </c>
      <c r="Q89" s="30" t="s">
        <v>25</v>
      </c>
      <c r="R89" s="70">
        <v>818405323.79750276</v>
      </c>
      <c r="S89" s="71" t="s">
        <v>1220</v>
      </c>
    </row>
    <row r="90" spans="1:19" s="2" customFormat="1" ht="54.9" customHeight="1">
      <c r="A90" s="102">
        <v>88</v>
      </c>
      <c r="B90" s="30" t="s">
        <v>86</v>
      </c>
      <c r="C90" s="30" t="s">
        <v>87</v>
      </c>
      <c r="D90" s="30" t="s">
        <v>660</v>
      </c>
      <c r="E90" s="30" t="s">
        <v>20</v>
      </c>
      <c r="F90" s="30" t="s">
        <v>144</v>
      </c>
      <c r="G90" s="30" t="s">
        <v>144</v>
      </c>
      <c r="H90" s="30" t="s">
        <v>145</v>
      </c>
      <c r="I90" s="30" t="s">
        <v>1148</v>
      </c>
      <c r="J90" s="59">
        <v>2476390</v>
      </c>
      <c r="K90" s="30">
        <v>2476390</v>
      </c>
      <c r="L90" s="71" t="s">
        <v>313</v>
      </c>
      <c r="M90" s="30" t="s">
        <v>94</v>
      </c>
      <c r="N90" s="30" t="s">
        <v>314</v>
      </c>
      <c r="O90" s="69">
        <v>3745612.56</v>
      </c>
      <c r="P90" s="69">
        <v>3.7456125600000001</v>
      </c>
      <c r="Q90" s="30" t="s">
        <v>95</v>
      </c>
      <c r="R90" s="70">
        <v>1081041153.5699997</v>
      </c>
      <c r="S90" s="71" t="s">
        <v>1228</v>
      </c>
    </row>
    <row r="91" spans="1:19" s="2" customFormat="1" ht="54.9" customHeight="1">
      <c r="A91" s="102">
        <v>89</v>
      </c>
      <c r="B91" s="30" t="s">
        <v>17</v>
      </c>
      <c r="C91" s="30" t="s">
        <v>18</v>
      </c>
      <c r="D91" s="30" t="s">
        <v>143</v>
      </c>
      <c r="E91" s="30" t="s">
        <v>20</v>
      </c>
      <c r="F91" s="30" t="s">
        <v>203</v>
      </c>
      <c r="G91" s="30" t="s">
        <v>303</v>
      </c>
      <c r="H91" s="30" t="s">
        <v>303</v>
      </c>
      <c r="I91" s="30" t="s">
        <v>1151</v>
      </c>
      <c r="J91" s="59">
        <v>2484800</v>
      </c>
      <c r="K91" s="30">
        <v>2484800</v>
      </c>
      <c r="L91" s="71" t="s">
        <v>315</v>
      </c>
      <c r="M91" s="30" t="s">
        <v>83</v>
      </c>
      <c r="N91" s="30" t="s">
        <v>316</v>
      </c>
      <c r="O91" s="69">
        <v>18665070.010000002</v>
      </c>
      <c r="P91" s="69">
        <v>18.665070010000001</v>
      </c>
      <c r="Q91" s="30" t="s">
        <v>25</v>
      </c>
      <c r="R91" s="70">
        <v>1842609161.647511</v>
      </c>
      <c r="S91" s="71" t="s">
        <v>1220</v>
      </c>
    </row>
    <row r="92" spans="1:19" s="2" customFormat="1" ht="54.9" customHeight="1">
      <c r="A92" s="102">
        <v>90</v>
      </c>
      <c r="B92" s="30" t="s">
        <v>17</v>
      </c>
      <c r="C92" s="30" t="s">
        <v>18</v>
      </c>
      <c r="D92" s="30" t="s">
        <v>881</v>
      </c>
      <c r="E92" s="30" t="s">
        <v>34</v>
      </c>
      <c r="F92" s="30" t="s">
        <v>56</v>
      </c>
      <c r="G92" s="30" t="s">
        <v>317</v>
      </c>
      <c r="H92" s="30" t="s">
        <v>318</v>
      </c>
      <c r="I92" s="30" t="s">
        <v>1131</v>
      </c>
      <c r="J92" s="59">
        <v>2486214</v>
      </c>
      <c r="K92" s="30">
        <v>2486214</v>
      </c>
      <c r="L92" s="71" t="s">
        <v>319</v>
      </c>
      <c r="M92" s="30" t="s">
        <v>225</v>
      </c>
      <c r="N92" s="30" t="s">
        <v>226</v>
      </c>
      <c r="O92" s="69">
        <v>3491541</v>
      </c>
      <c r="P92" s="69">
        <v>3.4915409999999998</v>
      </c>
      <c r="Q92" s="30" t="s">
        <v>95</v>
      </c>
      <c r="R92" s="70" t="s">
        <v>40</v>
      </c>
      <c r="S92" s="71" t="s">
        <v>1123</v>
      </c>
    </row>
    <row r="93" spans="1:19" s="2" customFormat="1" ht="54.9" customHeight="1">
      <c r="A93" s="102">
        <v>91</v>
      </c>
      <c r="B93" s="30" t="s">
        <v>17</v>
      </c>
      <c r="C93" s="30" t="s">
        <v>18</v>
      </c>
      <c r="D93" s="30" t="s">
        <v>143</v>
      </c>
      <c r="E93" s="30" t="s">
        <v>20</v>
      </c>
      <c r="F93" s="30" t="s">
        <v>1229</v>
      </c>
      <c r="G93" s="30" t="s">
        <v>158</v>
      </c>
      <c r="H93" s="30" t="s">
        <v>320</v>
      </c>
      <c r="I93" s="30" t="s">
        <v>1152</v>
      </c>
      <c r="J93" s="59">
        <v>2487668</v>
      </c>
      <c r="K93" s="30">
        <v>2487668</v>
      </c>
      <c r="L93" s="71" t="s">
        <v>322</v>
      </c>
      <c r="M93" s="30" t="s">
        <v>186</v>
      </c>
      <c r="N93" s="30" t="s">
        <v>323</v>
      </c>
      <c r="O93" s="69">
        <v>22444640.859999999</v>
      </c>
      <c r="P93" s="69">
        <v>22.44464086</v>
      </c>
      <c r="Q93" s="30" t="s">
        <v>25</v>
      </c>
      <c r="R93" s="70">
        <v>358757730.55749893</v>
      </c>
      <c r="S93" s="71" t="s">
        <v>1220</v>
      </c>
    </row>
    <row r="94" spans="1:19" s="2" customFormat="1" ht="54.9" customHeight="1">
      <c r="A94" s="102">
        <v>92</v>
      </c>
      <c r="B94" s="30" t="s">
        <v>17</v>
      </c>
      <c r="C94" s="30" t="s">
        <v>18</v>
      </c>
      <c r="D94" s="30" t="s">
        <v>881</v>
      </c>
      <c r="E94" s="30" t="s">
        <v>20</v>
      </c>
      <c r="F94" s="30" t="s">
        <v>150</v>
      </c>
      <c r="G94" s="30" t="s">
        <v>324</v>
      </c>
      <c r="H94" s="30" t="s">
        <v>324</v>
      </c>
      <c r="I94" s="30" t="s">
        <v>1149</v>
      </c>
      <c r="J94" s="59">
        <v>2491123</v>
      </c>
      <c r="K94" s="30">
        <v>2491123</v>
      </c>
      <c r="L94" s="71" t="s">
        <v>325</v>
      </c>
      <c r="M94" s="30" t="s">
        <v>83</v>
      </c>
      <c r="N94" s="30" t="s">
        <v>316</v>
      </c>
      <c r="O94" s="69">
        <v>11574796.83</v>
      </c>
      <c r="P94" s="69">
        <v>11.57479683</v>
      </c>
      <c r="Q94" s="30" t="s">
        <v>25</v>
      </c>
      <c r="R94" s="70">
        <v>983368892.67999983</v>
      </c>
      <c r="S94" s="71" t="s">
        <v>1123</v>
      </c>
    </row>
    <row r="95" spans="1:19" s="2" customFormat="1" ht="54.9" customHeight="1">
      <c r="A95" s="102">
        <v>93</v>
      </c>
      <c r="B95" s="30" t="s">
        <v>17</v>
      </c>
      <c r="C95" s="30" t="s">
        <v>18</v>
      </c>
      <c r="D95" s="30" t="s">
        <v>881</v>
      </c>
      <c r="E95" s="30" t="s">
        <v>20</v>
      </c>
      <c r="F95" s="30" t="s">
        <v>150</v>
      </c>
      <c r="G95" s="30" t="s">
        <v>324</v>
      </c>
      <c r="H95" s="30" t="s">
        <v>324</v>
      </c>
      <c r="I95" s="30" t="s">
        <v>1149</v>
      </c>
      <c r="J95" s="59">
        <v>2491124</v>
      </c>
      <c r="K95" s="30">
        <v>2491124</v>
      </c>
      <c r="L95" s="71" t="s">
        <v>326</v>
      </c>
      <c r="M95" s="30" t="s">
        <v>83</v>
      </c>
      <c r="N95" s="30" t="s">
        <v>327</v>
      </c>
      <c r="O95" s="69">
        <v>11632099.689999999</v>
      </c>
      <c r="P95" s="69">
        <v>11.632099689999999</v>
      </c>
      <c r="Q95" s="30" t="s">
        <v>25</v>
      </c>
      <c r="R95" s="70">
        <v>983368892.67999983</v>
      </c>
      <c r="S95" s="71" t="s">
        <v>1123</v>
      </c>
    </row>
    <row r="96" spans="1:19" s="2" customFormat="1" ht="54.9" customHeight="1">
      <c r="A96" s="102">
        <v>94</v>
      </c>
      <c r="B96" s="30" t="s">
        <v>17</v>
      </c>
      <c r="C96" s="30" t="s">
        <v>18</v>
      </c>
      <c r="D96" s="30" t="s">
        <v>881</v>
      </c>
      <c r="E96" s="30" t="s">
        <v>20</v>
      </c>
      <c r="F96" s="30" t="s">
        <v>220</v>
      </c>
      <c r="G96" s="30" t="s">
        <v>234</v>
      </c>
      <c r="H96" s="30" t="s">
        <v>220</v>
      </c>
      <c r="I96" s="30" t="s">
        <v>1150</v>
      </c>
      <c r="J96" s="59">
        <v>2492254</v>
      </c>
      <c r="K96" s="30">
        <v>2492254</v>
      </c>
      <c r="L96" s="71" t="s">
        <v>328</v>
      </c>
      <c r="M96" s="30" t="s">
        <v>83</v>
      </c>
      <c r="N96" s="30" t="s">
        <v>175</v>
      </c>
      <c r="O96" s="69">
        <v>14948698.98</v>
      </c>
      <c r="P96" s="69">
        <v>14.94869898</v>
      </c>
      <c r="Q96" s="30" t="s">
        <v>25</v>
      </c>
      <c r="R96" s="70">
        <v>818405323.79750276</v>
      </c>
      <c r="S96" s="71" t="s">
        <v>1123</v>
      </c>
    </row>
    <row r="97" spans="1:19" s="2" customFormat="1" ht="54.9" customHeight="1">
      <c r="A97" s="102">
        <v>95</v>
      </c>
      <c r="B97" s="30" t="s">
        <v>17</v>
      </c>
      <c r="C97" s="30" t="s">
        <v>18</v>
      </c>
      <c r="D97" s="30" t="s">
        <v>881</v>
      </c>
      <c r="E97" s="30" t="s">
        <v>20</v>
      </c>
      <c r="F97" s="30" t="s">
        <v>220</v>
      </c>
      <c r="G97" s="30" t="s">
        <v>234</v>
      </c>
      <c r="H97" s="30" t="s">
        <v>220</v>
      </c>
      <c r="I97" s="30" t="s">
        <v>1150</v>
      </c>
      <c r="J97" s="59">
        <v>2499680</v>
      </c>
      <c r="K97" s="30">
        <v>2499680</v>
      </c>
      <c r="L97" s="71" t="s">
        <v>333</v>
      </c>
      <c r="M97" s="30" t="s">
        <v>83</v>
      </c>
      <c r="N97" s="30" t="s">
        <v>175</v>
      </c>
      <c r="O97" s="69">
        <v>9474994.9299999997</v>
      </c>
      <c r="P97" s="69">
        <v>9.4749949299999994</v>
      </c>
      <c r="Q97" s="30" t="s">
        <v>95</v>
      </c>
      <c r="R97" s="70">
        <v>818405323.79750276</v>
      </c>
      <c r="S97" s="71" t="s">
        <v>1123</v>
      </c>
    </row>
    <row r="98" spans="1:19" s="2" customFormat="1" ht="54.9" customHeight="1">
      <c r="A98" s="102">
        <v>96</v>
      </c>
      <c r="B98" s="30" t="s">
        <v>17</v>
      </c>
      <c r="C98" s="30" t="s">
        <v>18</v>
      </c>
      <c r="D98" s="30" t="s">
        <v>881</v>
      </c>
      <c r="E98" s="30" t="s">
        <v>1037</v>
      </c>
      <c r="F98" s="30" t="s">
        <v>28</v>
      </c>
      <c r="G98" s="30" t="s">
        <v>29</v>
      </c>
      <c r="H98" s="30" t="s">
        <v>30</v>
      </c>
      <c r="I98" s="30" t="s">
        <v>1161</v>
      </c>
      <c r="J98" s="59">
        <v>2500836</v>
      </c>
      <c r="K98" s="30">
        <v>2500836</v>
      </c>
      <c r="L98" s="71" t="s">
        <v>334</v>
      </c>
      <c r="M98" s="30" t="s">
        <v>83</v>
      </c>
      <c r="N98" s="30" t="s">
        <v>175</v>
      </c>
      <c r="O98" s="69">
        <v>11912201.49</v>
      </c>
      <c r="P98" s="69">
        <v>11.912201490000001</v>
      </c>
      <c r="Q98" s="30" t="s">
        <v>25</v>
      </c>
      <c r="R98" s="70">
        <v>2315157.39</v>
      </c>
      <c r="S98" s="71" t="s">
        <v>335</v>
      </c>
    </row>
    <row r="99" spans="1:19" s="2" customFormat="1" ht="54.9" customHeight="1">
      <c r="A99" s="102">
        <v>97</v>
      </c>
      <c r="B99" s="30" t="s">
        <v>17</v>
      </c>
      <c r="C99" s="30" t="s">
        <v>18</v>
      </c>
      <c r="D99" s="30" t="s">
        <v>881</v>
      </c>
      <c r="E99" s="30" t="s">
        <v>20</v>
      </c>
      <c r="F99" s="30" t="s">
        <v>336</v>
      </c>
      <c r="G99" s="30" t="s">
        <v>336</v>
      </c>
      <c r="H99" s="30" t="s">
        <v>337</v>
      </c>
      <c r="I99" s="30" t="s">
        <v>1153</v>
      </c>
      <c r="J99" s="59">
        <v>2504675</v>
      </c>
      <c r="K99" s="30">
        <v>2504675</v>
      </c>
      <c r="L99" s="71" t="s">
        <v>339</v>
      </c>
      <c r="M99" s="30" t="s">
        <v>340</v>
      </c>
      <c r="N99" s="30" t="s">
        <v>340</v>
      </c>
      <c r="O99" s="69">
        <v>7031642.6399999997</v>
      </c>
      <c r="P99" s="69">
        <v>7.0316426399999994</v>
      </c>
      <c r="Q99" s="30" t="s">
        <v>95</v>
      </c>
      <c r="R99" s="70">
        <v>749721925.15750229</v>
      </c>
      <c r="S99" s="71" t="s">
        <v>1123</v>
      </c>
    </row>
    <row r="100" spans="1:19" s="2" customFormat="1" ht="54.9" customHeight="1">
      <c r="A100" s="102">
        <v>98</v>
      </c>
      <c r="B100" s="30" t="s">
        <v>17</v>
      </c>
      <c r="C100" s="30" t="s">
        <v>18</v>
      </c>
      <c r="D100" s="30" t="s">
        <v>264</v>
      </c>
      <c r="E100" s="30" t="s">
        <v>20</v>
      </c>
      <c r="F100" s="30" t="s">
        <v>220</v>
      </c>
      <c r="G100" s="30" t="s">
        <v>300</v>
      </c>
      <c r="H100" s="30" t="s">
        <v>341</v>
      </c>
      <c r="I100" s="30" t="s">
        <v>1150</v>
      </c>
      <c r="J100" s="59">
        <v>2505469</v>
      </c>
      <c r="K100" s="30">
        <v>2505469</v>
      </c>
      <c r="L100" s="71" t="s">
        <v>342</v>
      </c>
      <c r="M100" s="30" t="s">
        <v>247</v>
      </c>
      <c r="N100" s="30" t="s">
        <v>343</v>
      </c>
      <c r="O100" s="69">
        <v>22112225.989999998</v>
      </c>
      <c r="P100" s="69">
        <v>22.112225989999999</v>
      </c>
      <c r="Q100" s="30" t="s">
        <v>25</v>
      </c>
      <c r="R100" s="70">
        <v>818405323.79750276</v>
      </c>
      <c r="S100" s="71" t="s">
        <v>1218</v>
      </c>
    </row>
    <row r="101" spans="1:19" s="2" customFormat="1" ht="54.9" customHeight="1">
      <c r="A101" s="102">
        <v>99</v>
      </c>
      <c r="B101" s="30" t="s">
        <v>17</v>
      </c>
      <c r="C101" s="30" t="s">
        <v>18</v>
      </c>
      <c r="D101" s="30" t="s">
        <v>881</v>
      </c>
      <c r="E101" s="30" t="s">
        <v>20</v>
      </c>
      <c r="F101" s="30" t="s">
        <v>220</v>
      </c>
      <c r="G101" s="30" t="s">
        <v>234</v>
      </c>
      <c r="H101" s="30" t="s">
        <v>220</v>
      </c>
      <c r="I101" s="30" t="s">
        <v>1150</v>
      </c>
      <c r="J101" s="59">
        <v>2508146</v>
      </c>
      <c r="K101" s="30">
        <v>2508146</v>
      </c>
      <c r="L101" s="71" t="s">
        <v>344</v>
      </c>
      <c r="M101" s="30" t="s">
        <v>83</v>
      </c>
      <c r="N101" s="30" t="s">
        <v>175</v>
      </c>
      <c r="O101" s="69">
        <v>10520425.6</v>
      </c>
      <c r="P101" s="69">
        <v>10.520425599999999</v>
      </c>
      <c r="Q101" s="30" t="s">
        <v>25</v>
      </c>
      <c r="R101" s="70">
        <v>818405323.79750276</v>
      </c>
      <c r="S101" s="71" t="s">
        <v>1123</v>
      </c>
    </row>
    <row r="102" spans="1:19" s="2" customFormat="1" ht="54.9" customHeight="1">
      <c r="A102" s="102">
        <v>100</v>
      </c>
      <c r="B102" s="30" t="s">
        <v>17</v>
      </c>
      <c r="C102" s="30" t="s">
        <v>18</v>
      </c>
      <c r="D102" s="30" t="s">
        <v>881</v>
      </c>
      <c r="E102" s="30" t="s">
        <v>1037</v>
      </c>
      <c r="F102" s="30" t="s">
        <v>181</v>
      </c>
      <c r="G102" s="30" t="s">
        <v>181</v>
      </c>
      <c r="H102" s="30" t="s">
        <v>181</v>
      </c>
      <c r="I102" s="30" t="s">
        <v>1160</v>
      </c>
      <c r="J102" s="59">
        <v>2508531</v>
      </c>
      <c r="K102" s="30">
        <v>2508531</v>
      </c>
      <c r="L102" s="71" t="s">
        <v>345</v>
      </c>
      <c r="M102" s="30" t="s">
        <v>306</v>
      </c>
      <c r="N102" s="30" t="s">
        <v>307</v>
      </c>
      <c r="O102" s="69">
        <v>3373813.39</v>
      </c>
      <c r="P102" s="69">
        <v>3.37381339</v>
      </c>
      <c r="Q102" s="30" t="s">
        <v>95</v>
      </c>
      <c r="R102" s="70">
        <v>41056271.495000005</v>
      </c>
      <c r="S102" s="71" t="s">
        <v>188</v>
      </c>
    </row>
    <row r="103" spans="1:19" s="2" customFormat="1" ht="54.9" customHeight="1">
      <c r="A103" s="102">
        <v>101</v>
      </c>
      <c r="B103" s="30" t="s">
        <v>17</v>
      </c>
      <c r="C103" s="30" t="s">
        <v>18</v>
      </c>
      <c r="D103" s="30" t="s">
        <v>881</v>
      </c>
      <c r="E103" s="30" t="s">
        <v>1037</v>
      </c>
      <c r="F103" s="30" t="s">
        <v>181</v>
      </c>
      <c r="G103" s="30" t="s">
        <v>181</v>
      </c>
      <c r="H103" s="30" t="s">
        <v>181</v>
      </c>
      <c r="I103" s="30" t="s">
        <v>1160</v>
      </c>
      <c r="J103" s="59">
        <v>2509735</v>
      </c>
      <c r="K103" s="30">
        <v>2509735</v>
      </c>
      <c r="L103" s="71" t="s">
        <v>346</v>
      </c>
      <c r="M103" s="30" t="s">
        <v>306</v>
      </c>
      <c r="N103" s="30" t="s">
        <v>307</v>
      </c>
      <c r="O103" s="69">
        <v>3825225.68</v>
      </c>
      <c r="P103" s="69">
        <v>3.82522568</v>
      </c>
      <c r="Q103" s="30" t="s">
        <v>95</v>
      </c>
      <c r="R103" s="70">
        <v>41056271.495000005</v>
      </c>
      <c r="S103" s="71" t="s">
        <v>188</v>
      </c>
    </row>
    <row r="104" spans="1:19" s="2" customFormat="1" ht="54.9" customHeight="1">
      <c r="A104" s="102">
        <v>102</v>
      </c>
      <c r="B104" s="30" t="s">
        <v>17</v>
      </c>
      <c r="C104" s="30" t="s">
        <v>18</v>
      </c>
      <c r="D104" s="30" t="s">
        <v>881</v>
      </c>
      <c r="E104" s="30" t="s">
        <v>34</v>
      </c>
      <c r="F104" s="30" t="s">
        <v>21</v>
      </c>
      <c r="G104" s="30" t="s">
        <v>347</v>
      </c>
      <c r="H104" s="30" t="s">
        <v>347</v>
      </c>
      <c r="I104" s="30" t="s">
        <v>1131</v>
      </c>
      <c r="J104" s="59">
        <v>2515324</v>
      </c>
      <c r="K104" s="30">
        <v>2515324</v>
      </c>
      <c r="L104" s="71" t="s">
        <v>348</v>
      </c>
      <c r="M104" s="30" t="s">
        <v>225</v>
      </c>
      <c r="N104" s="30" t="s">
        <v>226</v>
      </c>
      <c r="O104" s="69">
        <v>4815184.8</v>
      </c>
      <c r="P104" s="69">
        <v>4.8151847999999999</v>
      </c>
      <c r="Q104" s="30" t="s">
        <v>95</v>
      </c>
      <c r="R104" s="70" t="s">
        <v>40</v>
      </c>
      <c r="S104" s="71" t="s">
        <v>1123</v>
      </c>
    </row>
    <row r="105" spans="1:19" s="2" customFormat="1" ht="54.9" customHeight="1">
      <c r="A105" s="102">
        <v>103</v>
      </c>
      <c r="B105" s="30" t="s">
        <v>17</v>
      </c>
      <c r="C105" s="30" t="s">
        <v>18</v>
      </c>
      <c r="D105" s="30" t="s">
        <v>264</v>
      </c>
      <c r="E105" s="30" t="s">
        <v>34</v>
      </c>
      <c r="F105" s="30" t="s">
        <v>203</v>
      </c>
      <c r="G105" s="30" t="s">
        <v>203</v>
      </c>
      <c r="H105" s="30" t="s">
        <v>203</v>
      </c>
      <c r="I105" s="30" t="s">
        <v>1131</v>
      </c>
      <c r="J105" s="59">
        <v>2516822</v>
      </c>
      <c r="K105" s="30">
        <v>2516822</v>
      </c>
      <c r="L105" s="71" t="s">
        <v>349</v>
      </c>
      <c r="M105" s="30" t="s">
        <v>225</v>
      </c>
      <c r="N105" s="30" t="s">
        <v>226</v>
      </c>
      <c r="O105" s="69">
        <v>7438398.1799999997</v>
      </c>
      <c r="P105" s="69">
        <v>7.4383981800000001</v>
      </c>
      <c r="Q105" s="30" t="s">
        <v>95</v>
      </c>
      <c r="R105" s="70" t="s">
        <v>40</v>
      </c>
      <c r="S105" s="71" t="s">
        <v>1218</v>
      </c>
    </row>
    <row r="106" spans="1:19" s="2" customFormat="1" ht="54.9" customHeight="1">
      <c r="A106" s="102">
        <v>104</v>
      </c>
      <c r="B106" s="30" t="s">
        <v>17</v>
      </c>
      <c r="C106" s="30" t="s">
        <v>18</v>
      </c>
      <c r="D106" s="30" t="s">
        <v>881</v>
      </c>
      <c r="E106" s="30" t="s">
        <v>20</v>
      </c>
      <c r="F106" s="30" t="s">
        <v>220</v>
      </c>
      <c r="G106" s="30" t="s">
        <v>286</v>
      </c>
      <c r="H106" s="30" t="s">
        <v>350</v>
      </c>
      <c r="I106" s="30" t="s">
        <v>1150</v>
      </c>
      <c r="J106" s="59">
        <v>2519492</v>
      </c>
      <c r="K106" s="30">
        <v>2519492</v>
      </c>
      <c r="L106" s="71" t="s">
        <v>351</v>
      </c>
      <c r="M106" s="30" t="s">
        <v>83</v>
      </c>
      <c r="N106" s="30" t="s">
        <v>175</v>
      </c>
      <c r="O106" s="69">
        <v>14251772.4</v>
      </c>
      <c r="P106" s="69">
        <v>14.2517724</v>
      </c>
      <c r="Q106" s="30" t="s">
        <v>25</v>
      </c>
      <c r="R106" s="70">
        <v>818405323.79750276</v>
      </c>
      <c r="S106" s="71" t="s">
        <v>1123</v>
      </c>
    </row>
    <row r="107" spans="1:19" s="2" customFormat="1" ht="54.9" customHeight="1">
      <c r="A107" s="102">
        <v>105</v>
      </c>
      <c r="B107" s="30" t="s">
        <v>17</v>
      </c>
      <c r="C107" s="30" t="s">
        <v>18</v>
      </c>
      <c r="D107" s="30" t="s">
        <v>881</v>
      </c>
      <c r="E107" s="30" t="s">
        <v>34</v>
      </c>
      <c r="F107" s="30" t="s">
        <v>352</v>
      </c>
      <c r="G107" s="30" t="s">
        <v>352</v>
      </c>
      <c r="H107" s="30" t="s">
        <v>352</v>
      </c>
      <c r="I107" s="30" t="s">
        <v>1131</v>
      </c>
      <c r="J107" s="59">
        <v>2521405</v>
      </c>
      <c r="K107" s="30">
        <v>2521405</v>
      </c>
      <c r="L107" s="71" t="s">
        <v>353</v>
      </c>
      <c r="M107" s="30" t="s">
        <v>225</v>
      </c>
      <c r="N107" s="30" t="s">
        <v>226</v>
      </c>
      <c r="O107" s="69">
        <v>7237866.8399999999</v>
      </c>
      <c r="P107" s="69">
        <v>7.2378668399999997</v>
      </c>
      <c r="Q107" s="30" t="s">
        <v>95</v>
      </c>
      <c r="R107" s="70" t="s">
        <v>40</v>
      </c>
      <c r="S107" s="71" t="s">
        <v>1123</v>
      </c>
    </row>
    <row r="108" spans="1:19" s="2" customFormat="1" ht="54.9" customHeight="1">
      <c r="A108" s="102">
        <v>106</v>
      </c>
      <c r="B108" s="30" t="s">
        <v>17</v>
      </c>
      <c r="C108" s="30" t="s">
        <v>18</v>
      </c>
      <c r="D108" s="30" t="s">
        <v>881</v>
      </c>
      <c r="E108" s="30" t="s">
        <v>1037</v>
      </c>
      <c r="F108" s="30" t="s">
        <v>28</v>
      </c>
      <c r="G108" s="30" t="s">
        <v>29</v>
      </c>
      <c r="H108" s="30" t="s">
        <v>30</v>
      </c>
      <c r="I108" s="30" t="s">
        <v>1161</v>
      </c>
      <c r="J108" s="59">
        <v>2521704</v>
      </c>
      <c r="K108" s="30">
        <v>2521704</v>
      </c>
      <c r="L108" s="71" t="s">
        <v>354</v>
      </c>
      <c r="M108" s="30" t="s">
        <v>65</v>
      </c>
      <c r="N108" s="30" t="s">
        <v>66</v>
      </c>
      <c r="O108" s="69">
        <v>6112943.8300000001</v>
      </c>
      <c r="P108" s="69">
        <v>6.1129438299999999</v>
      </c>
      <c r="Q108" s="30" t="s">
        <v>95</v>
      </c>
      <c r="R108" s="70">
        <v>2315157.39</v>
      </c>
      <c r="S108" s="71" t="s">
        <v>335</v>
      </c>
    </row>
    <row r="109" spans="1:19" s="2" customFormat="1" ht="54.9" customHeight="1">
      <c r="A109" s="102">
        <v>107</v>
      </c>
      <c r="B109" s="30" t="s">
        <v>17</v>
      </c>
      <c r="C109" s="30" t="s">
        <v>18</v>
      </c>
      <c r="D109" s="30" t="s">
        <v>143</v>
      </c>
      <c r="E109" s="30" t="s">
        <v>34</v>
      </c>
      <c r="F109" s="30" t="s">
        <v>355</v>
      </c>
      <c r="G109" s="30" t="s">
        <v>355</v>
      </c>
      <c r="H109" s="30" t="s">
        <v>356</v>
      </c>
      <c r="I109" s="30" t="s">
        <v>1127</v>
      </c>
      <c r="J109" s="59">
        <v>2522717</v>
      </c>
      <c r="K109" s="30">
        <v>2522717</v>
      </c>
      <c r="L109" s="71" t="s">
        <v>358</v>
      </c>
      <c r="M109" s="30" t="s">
        <v>359</v>
      </c>
      <c r="N109" s="30" t="s">
        <v>360</v>
      </c>
      <c r="O109" s="69">
        <v>1843605.84</v>
      </c>
      <c r="P109" s="69">
        <v>1.8436058400000002</v>
      </c>
      <c r="Q109" s="30" t="s">
        <v>187</v>
      </c>
      <c r="R109" s="70" t="s">
        <v>40</v>
      </c>
      <c r="S109" s="71" t="s">
        <v>1220</v>
      </c>
    </row>
    <row r="110" spans="1:19" s="2" customFormat="1" ht="54.9" customHeight="1">
      <c r="A110" s="102">
        <v>108</v>
      </c>
      <c r="B110" s="30" t="s">
        <v>17</v>
      </c>
      <c r="C110" s="30" t="s">
        <v>18</v>
      </c>
      <c r="D110" s="30" t="s">
        <v>881</v>
      </c>
      <c r="E110" s="30" t="s">
        <v>34</v>
      </c>
      <c r="F110" s="30" t="s">
        <v>76</v>
      </c>
      <c r="G110" s="30" t="s">
        <v>361</v>
      </c>
      <c r="H110" s="30" t="s">
        <v>361</v>
      </c>
      <c r="I110" s="30" t="s">
        <v>1128</v>
      </c>
      <c r="J110" s="59">
        <v>2523928</v>
      </c>
      <c r="K110" s="30">
        <v>2523928</v>
      </c>
      <c r="L110" s="71" t="s">
        <v>362</v>
      </c>
      <c r="M110" s="30" t="s">
        <v>94</v>
      </c>
      <c r="N110" s="30" t="s">
        <v>94</v>
      </c>
      <c r="O110" s="69">
        <v>53919806.590000004</v>
      </c>
      <c r="P110" s="69">
        <v>53.91980659</v>
      </c>
      <c r="Q110" s="30" t="s">
        <v>25</v>
      </c>
      <c r="R110" s="70" t="s">
        <v>40</v>
      </c>
      <c r="S110" s="71" t="s">
        <v>1123</v>
      </c>
    </row>
    <row r="111" spans="1:19" s="2" customFormat="1" ht="54.9" customHeight="1">
      <c r="A111" s="102">
        <v>109</v>
      </c>
      <c r="B111" s="30" t="s">
        <v>86</v>
      </c>
      <c r="C111" s="30" t="s">
        <v>18</v>
      </c>
      <c r="D111" s="30" t="s">
        <v>264</v>
      </c>
      <c r="E111" s="30" t="s">
        <v>20</v>
      </c>
      <c r="F111" s="30" t="s">
        <v>144</v>
      </c>
      <c r="G111" s="30" t="s">
        <v>363</v>
      </c>
      <c r="H111" s="30" t="s">
        <v>364</v>
      </c>
      <c r="I111" s="30" t="s">
        <v>1148</v>
      </c>
      <c r="J111" s="59">
        <v>2524278</v>
      </c>
      <c r="K111" s="30">
        <v>2524278</v>
      </c>
      <c r="L111" s="71" t="s">
        <v>365</v>
      </c>
      <c r="M111" s="30" t="s">
        <v>65</v>
      </c>
      <c r="N111" s="30" t="s">
        <v>366</v>
      </c>
      <c r="O111" s="69">
        <v>41983166.310000002</v>
      </c>
      <c r="P111" s="69">
        <v>41.983166310000001</v>
      </c>
      <c r="Q111" s="30" t="s">
        <v>25</v>
      </c>
      <c r="R111" s="70">
        <v>1081041153.5699997</v>
      </c>
      <c r="S111" s="71" t="s">
        <v>1218</v>
      </c>
    </row>
    <row r="112" spans="1:19" s="2" customFormat="1" ht="54.9" customHeight="1">
      <c r="A112" s="102">
        <v>110</v>
      </c>
      <c r="B112" s="30" t="s">
        <v>86</v>
      </c>
      <c r="C112" s="30" t="s">
        <v>18</v>
      </c>
      <c r="D112" s="30" t="s">
        <v>881</v>
      </c>
      <c r="E112" s="30" t="s">
        <v>20</v>
      </c>
      <c r="F112" s="30" t="s">
        <v>144</v>
      </c>
      <c r="G112" s="30" t="s">
        <v>367</v>
      </c>
      <c r="H112" s="30" t="s">
        <v>368</v>
      </c>
      <c r="I112" s="30" t="s">
        <v>1148</v>
      </c>
      <c r="J112" s="59">
        <v>2524361</v>
      </c>
      <c r="K112" s="30">
        <v>2524361</v>
      </c>
      <c r="L112" s="71" t="s">
        <v>369</v>
      </c>
      <c r="M112" s="30" t="s">
        <v>24</v>
      </c>
      <c r="N112" s="30" t="s">
        <v>285</v>
      </c>
      <c r="O112" s="69">
        <v>11599093.939999999</v>
      </c>
      <c r="P112" s="69">
        <v>11.599093939999999</v>
      </c>
      <c r="Q112" s="30" t="s">
        <v>25</v>
      </c>
      <c r="R112" s="70">
        <v>1081041153.5699997</v>
      </c>
      <c r="S112" s="71" t="s">
        <v>1123</v>
      </c>
    </row>
    <row r="113" spans="1:19" s="2" customFormat="1" ht="54.9" customHeight="1">
      <c r="A113" s="102">
        <v>111</v>
      </c>
      <c r="B113" s="30" t="s">
        <v>86</v>
      </c>
      <c r="C113" s="30" t="s">
        <v>18</v>
      </c>
      <c r="D113" s="30" t="s">
        <v>264</v>
      </c>
      <c r="E113" s="30" t="s">
        <v>20</v>
      </c>
      <c r="F113" s="30" t="s">
        <v>144</v>
      </c>
      <c r="G113" s="30" t="s">
        <v>370</v>
      </c>
      <c r="H113" s="30" t="s">
        <v>371</v>
      </c>
      <c r="I113" s="30" t="s">
        <v>1148</v>
      </c>
      <c r="J113" s="59">
        <v>2525464</v>
      </c>
      <c r="K113" s="30">
        <v>2525464</v>
      </c>
      <c r="L113" s="71" t="s">
        <v>372</v>
      </c>
      <c r="M113" s="30" t="s">
        <v>65</v>
      </c>
      <c r="N113" s="30" t="s">
        <v>366</v>
      </c>
      <c r="O113" s="69">
        <v>12528714.4</v>
      </c>
      <c r="P113" s="69">
        <v>12.5287144</v>
      </c>
      <c r="Q113" s="30" t="s">
        <v>25</v>
      </c>
      <c r="R113" s="70">
        <v>1081041153.5699997</v>
      </c>
      <c r="S113" s="71" t="s">
        <v>1218</v>
      </c>
    </row>
    <row r="114" spans="1:19" s="2" customFormat="1" ht="54.9" customHeight="1">
      <c r="A114" s="102">
        <v>112</v>
      </c>
      <c r="B114" s="30" t="s">
        <v>17</v>
      </c>
      <c r="C114" s="30" t="s">
        <v>18</v>
      </c>
      <c r="D114" s="30" t="s">
        <v>264</v>
      </c>
      <c r="E114" s="30" t="s">
        <v>79</v>
      </c>
      <c r="F114" s="30" t="s">
        <v>28</v>
      </c>
      <c r="G114" s="30" t="s">
        <v>258</v>
      </c>
      <c r="H114" s="30" t="s">
        <v>259</v>
      </c>
      <c r="I114" s="30" t="s">
        <v>1050</v>
      </c>
      <c r="J114" s="59">
        <v>2525680</v>
      </c>
      <c r="K114" s="30">
        <v>2525680</v>
      </c>
      <c r="L114" s="71" t="s">
        <v>373</v>
      </c>
      <c r="M114" s="30" t="s">
        <v>83</v>
      </c>
      <c r="N114" s="30" t="s">
        <v>946</v>
      </c>
      <c r="O114" s="69">
        <v>12213497.51</v>
      </c>
      <c r="P114" s="69">
        <v>12.21349751</v>
      </c>
      <c r="Q114" s="30" t="s">
        <v>25</v>
      </c>
      <c r="R114" s="70">
        <v>149609871.11999995</v>
      </c>
      <c r="S114" s="71" t="s">
        <v>1218</v>
      </c>
    </row>
    <row r="115" spans="1:19" s="2" customFormat="1" ht="54.9" customHeight="1">
      <c r="A115" s="102">
        <v>113</v>
      </c>
      <c r="B115" s="30" t="s">
        <v>17</v>
      </c>
      <c r="C115" s="30" t="s">
        <v>18</v>
      </c>
      <c r="D115" s="30" t="s">
        <v>264</v>
      </c>
      <c r="E115" s="30" t="s">
        <v>20</v>
      </c>
      <c r="F115" s="30" t="s">
        <v>220</v>
      </c>
      <c r="G115" s="30" t="s">
        <v>227</v>
      </c>
      <c r="H115" s="30" t="s">
        <v>374</v>
      </c>
      <c r="I115" s="30" t="s">
        <v>1150</v>
      </c>
      <c r="J115" s="59">
        <v>2531480</v>
      </c>
      <c r="K115" s="30">
        <v>2531480</v>
      </c>
      <c r="L115" s="71" t="s">
        <v>375</v>
      </c>
      <c r="M115" s="30" t="s">
        <v>247</v>
      </c>
      <c r="N115" s="30" t="s">
        <v>343</v>
      </c>
      <c r="O115" s="69">
        <v>30783157.41</v>
      </c>
      <c r="P115" s="69">
        <v>30.783157410000001</v>
      </c>
      <c r="Q115" s="30" t="s">
        <v>25</v>
      </c>
      <c r="R115" s="70">
        <v>818405323.79750276</v>
      </c>
      <c r="S115" s="71" t="s">
        <v>1218</v>
      </c>
    </row>
    <row r="116" spans="1:19" s="2" customFormat="1" ht="54.9" customHeight="1">
      <c r="A116" s="102">
        <v>114</v>
      </c>
      <c r="B116" s="30" t="s">
        <v>17</v>
      </c>
      <c r="C116" s="30" t="s">
        <v>18</v>
      </c>
      <c r="D116" s="30" t="s">
        <v>881</v>
      </c>
      <c r="E116" s="30" t="s">
        <v>1037</v>
      </c>
      <c r="F116" s="30" t="s">
        <v>28</v>
      </c>
      <c r="G116" s="30" t="s">
        <v>376</v>
      </c>
      <c r="H116" s="30" t="s">
        <v>376</v>
      </c>
      <c r="I116" s="30" t="s">
        <v>1162</v>
      </c>
      <c r="J116" s="59">
        <v>2531765</v>
      </c>
      <c r="K116" s="30">
        <v>2531765</v>
      </c>
      <c r="L116" s="71" t="s">
        <v>378</v>
      </c>
      <c r="M116" s="30" t="s">
        <v>83</v>
      </c>
      <c r="N116" s="30" t="s">
        <v>175</v>
      </c>
      <c r="O116" s="69">
        <v>14152708.439999999</v>
      </c>
      <c r="P116" s="69">
        <v>14.15270844</v>
      </c>
      <c r="Q116" s="30" t="s">
        <v>25</v>
      </c>
      <c r="R116" s="70">
        <v>35550772.43999999</v>
      </c>
      <c r="S116" s="71" t="s">
        <v>1123</v>
      </c>
    </row>
    <row r="117" spans="1:19" s="2" customFormat="1" ht="54.9" customHeight="1">
      <c r="A117" s="102">
        <v>115</v>
      </c>
      <c r="B117" s="30" t="s">
        <v>17</v>
      </c>
      <c r="C117" s="30" t="s">
        <v>18</v>
      </c>
      <c r="D117" s="30" t="s">
        <v>881</v>
      </c>
      <c r="E117" s="30" t="s">
        <v>20</v>
      </c>
      <c r="F117" s="30" t="s">
        <v>21</v>
      </c>
      <c r="G117" s="30" t="s">
        <v>379</v>
      </c>
      <c r="H117" s="30" t="s">
        <v>380</v>
      </c>
      <c r="I117" s="30" t="s">
        <v>1144</v>
      </c>
      <c r="J117" s="59">
        <v>2532360</v>
      </c>
      <c r="K117" s="30">
        <v>2532360</v>
      </c>
      <c r="L117" s="71" t="s">
        <v>381</v>
      </c>
      <c r="M117" s="30" t="s">
        <v>83</v>
      </c>
      <c r="N117" s="30" t="s">
        <v>316</v>
      </c>
      <c r="O117" s="69">
        <v>9092869.8900000006</v>
      </c>
      <c r="P117" s="69">
        <v>9.0928698900000011</v>
      </c>
      <c r="Q117" s="30" t="s">
        <v>95</v>
      </c>
      <c r="R117" s="70">
        <v>1131169174.9424977</v>
      </c>
      <c r="S117" s="71" t="s">
        <v>1123</v>
      </c>
    </row>
    <row r="118" spans="1:19" s="2" customFormat="1" ht="54.9" customHeight="1">
      <c r="A118" s="102">
        <v>116</v>
      </c>
      <c r="B118" s="30" t="s">
        <v>17</v>
      </c>
      <c r="C118" s="30" t="s">
        <v>18</v>
      </c>
      <c r="D118" s="30" t="s">
        <v>143</v>
      </c>
      <c r="E118" s="30" t="s">
        <v>1037</v>
      </c>
      <c r="F118" s="30" t="s">
        <v>28</v>
      </c>
      <c r="G118" s="30" t="s">
        <v>382</v>
      </c>
      <c r="H118" s="30" t="s">
        <v>382</v>
      </c>
      <c r="I118" s="30" t="s">
        <v>1163</v>
      </c>
      <c r="J118" s="59">
        <v>2533316</v>
      </c>
      <c r="K118" s="30">
        <v>2533316</v>
      </c>
      <c r="L118" s="71" t="s">
        <v>384</v>
      </c>
      <c r="M118" s="30" t="s">
        <v>225</v>
      </c>
      <c r="N118" s="30" t="s">
        <v>385</v>
      </c>
      <c r="O118" s="69">
        <v>4561789.2</v>
      </c>
      <c r="P118" s="69">
        <v>4.5617891999999998</v>
      </c>
      <c r="Q118" s="30" t="s">
        <v>95</v>
      </c>
      <c r="R118" s="70">
        <v>94190417.129999995</v>
      </c>
      <c r="S118" s="71" t="s">
        <v>1220</v>
      </c>
    </row>
    <row r="119" spans="1:19" s="2" customFormat="1" ht="54.9" customHeight="1">
      <c r="A119" s="102">
        <v>117</v>
      </c>
      <c r="B119" s="30" t="s">
        <v>17</v>
      </c>
      <c r="C119" s="30" t="s">
        <v>18</v>
      </c>
      <c r="D119" s="30" t="s">
        <v>881</v>
      </c>
      <c r="E119" s="30" t="s">
        <v>34</v>
      </c>
      <c r="F119" s="30" t="s">
        <v>355</v>
      </c>
      <c r="G119" s="30" t="s">
        <v>355</v>
      </c>
      <c r="H119" s="30" t="s">
        <v>356</v>
      </c>
      <c r="I119" s="30" t="s">
        <v>1127</v>
      </c>
      <c r="J119" s="59">
        <v>2534443</v>
      </c>
      <c r="K119" s="30">
        <v>2534443</v>
      </c>
      <c r="L119" s="71" t="s">
        <v>386</v>
      </c>
      <c r="M119" s="30" t="s">
        <v>359</v>
      </c>
      <c r="N119" s="30" t="s">
        <v>360</v>
      </c>
      <c r="O119" s="69">
        <v>1838715.86</v>
      </c>
      <c r="P119" s="69">
        <v>1.8387158600000002</v>
      </c>
      <c r="Q119" s="30" t="s">
        <v>187</v>
      </c>
      <c r="R119" s="70" t="s">
        <v>40</v>
      </c>
      <c r="S119" s="71" t="s">
        <v>1123</v>
      </c>
    </row>
    <row r="120" spans="1:19" s="2" customFormat="1" ht="54.9" customHeight="1">
      <c r="A120" s="102">
        <v>118</v>
      </c>
      <c r="B120" s="30" t="s">
        <v>17</v>
      </c>
      <c r="C120" s="30" t="s">
        <v>18</v>
      </c>
      <c r="D120" s="30" t="s">
        <v>881</v>
      </c>
      <c r="E120" s="30" t="s">
        <v>34</v>
      </c>
      <c r="F120" s="30" t="s">
        <v>355</v>
      </c>
      <c r="G120" s="30" t="s">
        <v>387</v>
      </c>
      <c r="H120" s="30" t="s">
        <v>388</v>
      </c>
      <c r="I120" s="30" t="s">
        <v>1127</v>
      </c>
      <c r="J120" s="59">
        <v>2534846</v>
      </c>
      <c r="K120" s="30">
        <v>2534846</v>
      </c>
      <c r="L120" s="71" t="s">
        <v>389</v>
      </c>
      <c r="M120" s="30" t="s">
        <v>359</v>
      </c>
      <c r="N120" s="30" t="s">
        <v>360</v>
      </c>
      <c r="O120" s="69">
        <v>1889220.86</v>
      </c>
      <c r="P120" s="69">
        <v>1.88922086</v>
      </c>
      <c r="Q120" s="30" t="s">
        <v>187</v>
      </c>
      <c r="R120" s="70" t="s">
        <v>40</v>
      </c>
      <c r="S120" s="71" t="s">
        <v>1123</v>
      </c>
    </row>
    <row r="121" spans="1:19" s="2" customFormat="1" ht="54.9" customHeight="1">
      <c r="A121" s="102">
        <v>119</v>
      </c>
      <c r="B121" s="30" t="s">
        <v>17</v>
      </c>
      <c r="C121" s="30" t="s">
        <v>18</v>
      </c>
      <c r="D121" s="30" t="s">
        <v>881</v>
      </c>
      <c r="E121" s="30" t="s">
        <v>20</v>
      </c>
      <c r="F121" s="30" t="s">
        <v>150</v>
      </c>
      <c r="G121" s="30" t="s">
        <v>390</v>
      </c>
      <c r="H121" s="30" t="s">
        <v>391</v>
      </c>
      <c r="I121" s="30" t="s">
        <v>1149</v>
      </c>
      <c r="J121" s="59">
        <v>2534910</v>
      </c>
      <c r="K121" s="30">
        <v>2534910</v>
      </c>
      <c r="L121" s="71" t="s">
        <v>392</v>
      </c>
      <c r="M121" s="30" t="s">
        <v>340</v>
      </c>
      <c r="N121" s="30" t="s">
        <v>340</v>
      </c>
      <c r="O121" s="69">
        <v>9669355.9900000002</v>
      </c>
      <c r="P121" s="69">
        <v>9.6693559899999997</v>
      </c>
      <c r="Q121" s="30" t="s">
        <v>95</v>
      </c>
      <c r="R121" s="70">
        <v>983368892.67999983</v>
      </c>
      <c r="S121" s="71" t="s">
        <v>1123</v>
      </c>
    </row>
    <row r="122" spans="1:19" s="2" customFormat="1" ht="54.9" customHeight="1">
      <c r="A122" s="102">
        <v>120</v>
      </c>
      <c r="B122" s="30" t="s">
        <v>17</v>
      </c>
      <c r="C122" s="30" t="s">
        <v>18</v>
      </c>
      <c r="D122" s="30" t="s">
        <v>881</v>
      </c>
      <c r="E122" s="30" t="s">
        <v>34</v>
      </c>
      <c r="F122" s="30" t="s">
        <v>355</v>
      </c>
      <c r="G122" s="30" t="s">
        <v>387</v>
      </c>
      <c r="H122" s="30" t="s">
        <v>393</v>
      </c>
      <c r="I122" s="30" t="s">
        <v>1127</v>
      </c>
      <c r="J122" s="59">
        <v>2534944</v>
      </c>
      <c r="K122" s="30">
        <v>2534944</v>
      </c>
      <c r="L122" s="71" t="s">
        <v>394</v>
      </c>
      <c r="M122" s="30" t="s">
        <v>359</v>
      </c>
      <c r="N122" s="30" t="s">
        <v>360</v>
      </c>
      <c r="O122" s="69">
        <v>1855915.87</v>
      </c>
      <c r="P122" s="69">
        <v>1.85591587</v>
      </c>
      <c r="Q122" s="30" t="s">
        <v>187</v>
      </c>
      <c r="R122" s="70" t="s">
        <v>40</v>
      </c>
      <c r="S122" s="71" t="s">
        <v>1123</v>
      </c>
    </row>
    <row r="123" spans="1:19" s="2" customFormat="1" ht="54.9" customHeight="1">
      <c r="A123" s="102">
        <v>121</v>
      </c>
      <c r="B123" s="30" t="s">
        <v>86</v>
      </c>
      <c r="C123" s="30" t="s">
        <v>18</v>
      </c>
      <c r="D123" s="30" t="s">
        <v>264</v>
      </c>
      <c r="E123" s="30" t="s">
        <v>20</v>
      </c>
      <c r="F123" s="30" t="s">
        <v>1229</v>
      </c>
      <c r="G123" s="30" t="s">
        <v>395</v>
      </c>
      <c r="H123" s="30" t="s">
        <v>396</v>
      </c>
      <c r="I123" s="30" t="s">
        <v>1152</v>
      </c>
      <c r="J123" s="59">
        <v>2535707</v>
      </c>
      <c r="K123" s="30">
        <v>2535707</v>
      </c>
      <c r="L123" s="71" t="s">
        <v>397</v>
      </c>
      <c r="M123" s="30" t="s">
        <v>186</v>
      </c>
      <c r="N123" s="30" t="s">
        <v>323</v>
      </c>
      <c r="O123" s="69">
        <v>27153801.440000001</v>
      </c>
      <c r="P123" s="69">
        <v>27.153801440000002</v>
      </c>
      <c r="Q123" s="30" t="s">
        <v>25</v>
      </c>
      <c r="R123" s="70">
        <v>358757730.55749893</v>
      </c>
      <c r="S123" s="71" t="s">
        <v>1218</v>
      </c>
    </row>
    <row r="124" spans="1:19" s="2" customFormat="1" ht="54.9" customHeight="1">
      <c r="A124" s="102">
        <v>122</v>
      </c>
      <c r="B124" s="30" t="s">
        <v>86</v>
      </c>
      <c r="C124" s="30" t="s">
        <v>18</v>
      </c>
      <c r="D124" s="30" t="s">
        <v>264</v>
      </c>
      <c r="E124" s="30" t="s">
        <v>20</v>
      </c>
      <c r="F124" s="30" t="s">
        <v>144</v>
      </c>
      <c r="G124" s="30" t="s">
        <v>398</v>
      </c>
      <c r="H124" s="30" t="s">
        <v>398</v>
      </c>
      <c r="I124" s="30" t="s">
        <v>1148</v>
      </c>
      <c r="J124" s="59">
        <v>2536997</v>
      </c>
      <c r="K124" s="30">
        <v>2536997</v>
      </c>
      <c r="L124" s="71" t="s">
        <v>399</v>
      </c>
      <c r="M124" s="30" t="s">
        <v>24</v>
      </c>
      <c r="N124" s="30" t="s">
        <v>285</v>
      </c>
      <c r="O124" s="69">
        <v>24820626.690000001</v>
      </c>
      <c r="P124" s="69">
        <v>24.820626690000001</v>
      </c>
      <c r="Q124" s="30" t="s">
        <v>25</v>
      </c>
      <c r="R124" s="70">
        <v>1081041153.5699997</v>
      </c>
      <c r="S124" s="71" t="s">
        <v>1218</v>
      </c>
    </row>
    <row r="125" spans="1:19" s="2" customFormat="1" ht="54.9" customHeight="1">
      <c r="A125" s="102">
        <v>123</v>
      </c>
      <c r="B125" s="30" t="s">
        <v>17</v>
      </c>
      <c r="C125" s="30" t="s">
        <v>18</v>
      </c>
      <c r="D125" s="30" t="s">
        <v>143</v>
      </c>
      <c r="E125" s="30" t="s">
        <v>1031</v>
      </c>
      <c r="F125" s="30" t="s">
        <v>883</v>
      </c>
      <c r="G125" s="30" t="s">
        <v>158</v>
      </c>
      <c r="H125" s="30" t="s">
        <v>159</v>
      </c>
      <c r="I125" s="30" t="s">
        <v>1177</v>
      </c>
      <c r="J125" s="59">
        <v>2538124</v>
      </c>
      <c r="K125" s="30">
        <v>2538124</v>
      </c>
      <c r="L125" s="71" t="s">
        <v>400</v>
      </c>
      <c r="M125" s="30" t="s">
        <v>94</v>
      </c>
      <c r="N125" s="30" t="s">
        <v>401</v>
      </c>
      <c r="O125" s="69">
        <v>12283662.039999999</v>
      </c>
      <c r="P125" s="69">
        <v>12.283662039999999</v>
      </c>
      <c r="Q125" s="30" t="s">
        <v>25</v>
      </c>
      <c r="R125" s="70">
        <v>39256961.120000005</v>
      </c>
      <c r="S125" s="71" t="s">
        <v>1220</v>
      </c>
    </row>
    <row r="126" spans="1:19" s="2" customFormat="1" ht="54.9" customHeight="1">
      <c r="A126" s="102">
        <v>124</v>
      </c>
      <c r="B126" s="30" t="s">
        <v>17</v>
      </c>
      <c r="C126" s="30" t="s">
        <v>18</v>
      </c>
      <c r="D126" s="30" t="s">
        <v>881</v>
      </c>
      <c r="E126" s="30" t="s">
        <v>34</v>
      </c>
      <c r="F126" s="30" t="s">
        <v>21</v>
      </c>
      <c r="G126" s="30" t="s">
        <v>21</v>
      </c>
      <c r="H126" s="30" t="s">
        <v>402</v>
      </c>
      <c r="I126" s="30" t="s">
        <v>1131</v>
      </c>
      <c r="J126" s="59">
        <v>2540617</v>
      </c>
      <c r="K126" s="30">
        <v>2540617</v>
      </c>
      <c r="L126" s="71" t="s">
        <v>403</v>
      </c>
      <c r="M126" s="30" t="s">
        <v>225</v>
      </c>
      <c r="N126" s="30" t="s">
        <v>226</v>
      </c>
      <c r="O126" s="69">
        <v>12137741.02</v>
      </c>
      <c r="P126" s="69">
        <v>12.13774102</v>
      </c>
      <c r="Q126" s="30" t="s">
        <v>95</v>
      </c>
      <c r="R126" s="70" t="s">
        <v>40</v>
      </c>
      <c r="S126" s="71" t="s">
        <v>1123</v>
      </c>
    </row>
    <row r="127" spans="1:19" s="2" customFormat="1" ht="54.9" customHeight="1">
      <c r="A127" s="102">
        <v>125</v>
      </c>
      <c r="B127" s="30" t="s">
        <v>86</v>
      </c>
      <c r="C127" s="30" t="s">
        <v>18</v>
      </c>
      <c r="D127" s="30" t="s">
        <v>264</v>
      </c>
      <c r="E127" s="30" t="s">
        <v>20</v>
      </c>
      <c r="F127" s="30" t="s">
        <v>144</v>
      </c>
      <c r="G127" s="30" t="s">
        <v>144</v>
      </c>
      <c r="H127" s="30" t="s">
        <v>404</v>
      </c>
      <c r="I127" s="30" t="s">
        <v>1148</v>
      </c>
      <c r="J127" s="59">
        <v>2541184</v>
      </c>
      <c r="K127" s="30">
        <v>2541184</v>
      </c>
      <c r="L127" s="71" t="s">
        <v>405</v>
      </c>
      <c r="M127" s="30" t="s">
        <v>186</v>
      </c>
      <c r="N127" s="30" t="s">
        <v>406</v>
      </c>
      <c r="O127" s="69">
        <v>4756246.1399999997</v>
      </c>
      <c r="P127" s="69">
        <v>4.75624614</v>
      </c>
      <c r="Q127" s="30" t="s">
        <v>95</v>
      </c>
      <c r="R127" s="70">
        <v>1081041153.5699997</v>
      </c>
      <c r="S127" s="71" t="s">
        <v>1218</v>
      </c>
    </row>
    <row r="128" spans="1:19" s="2" customFormat="1" ht="54.9" customHeight="1">
      <c r="A128" s="102">
        <v>126</v>
      </c>
      <c r="B128" s="30" t="s">
        <v>17</v>
      </c>
      <c r="C128" s="30" t="s">
        <v>18</v>
      </c>
      <c r="D128" s="30" t="s">
        <v>881</v>
      </c>
      <c r="E128" s="30" t="s">
        <v>20</v>
      </c>
      <c r="F128" s="30" t="s">
        <v>150</v>
      </c>
      <c r="G128" s="30" t="s">
        <v>150</v>
      </c>
      <c r="H128" s="30" t="s">
        <v>407</v>
      </c>
      <c r="I128" s="30" t="s">
        <v>1149</v>
      </c>
      <c r="J128" s="59">
        <v>2653108</v>
      </c>
      <c r="K128" s="30">
        <v>2653108</v>
      </c>
      <c r="L128" s="71" t="s">
        <v>408</v>
      </c>
      <c r="M128" s="30" t="s">
        <v>83</v>
      </c>
      <c r="N128" s="30" t="s">
        <v>409</v>
      </c>
      <c r="O128" s="69">
        <v>6204166.6299999999</v>
      </c>
      <c r="P128" s="69">
        <v>6.2041666299999996</v>
      </c>
      <c r="Q128" s="30" t="s">
        <v>95</v>
      </c>
      <c r="R128" s="70">
        <v>983368892.67999983</v>
      </c>
      <c r="S128" s="71" t="s">
        <v>1123</v>
      </c>
    </row>
    <row r="129" spans="1:19" s="2" customFormat="1" ht="54.9" customHeight="1">
      <c r="A129" s="102">
        <v>127</v>
      </c>
      <c r="B129" s="30" t="s">
        <v>17</v>
      </c>
      <c r="C129" s="30" t="s">
        <v>18</v>
      </c>
      <c r="D129" s="30" t="s">
        <v>881</v>
      </c>
      <c r="E129" s="30" t="s">
        <v>34</v>
      </c>
      <c r="F129" s="30" t="s">
        <v>883</v>
      </c>
      <c r="G129" s="30" t="s">
        <v>411</v>
      </c>
      <c r="H129" s="30" t="s">
        <v>412</v>
      </c>
      <c r="I129" s="30" t="s">
        <v>1131</v>
      </c>
      <c r="J129" s="59">
        <v>2542124</v>
      </c>
      <c r="K129" s="30">
        <v>2542124</v>
      </c>
      <c r="L129" s="71" t="s">
        <v>413</v>
      </c>
      <c r="M129" s="30" t="s">
        <v>225</v>
      </c>
      <c r="N129" s="30" t="s">
        <v>226</v>
      </c>
      <c r="O129" s="69">
        <v>3643676.3</v>
      </c>
      <c r="P129" s="69">
        <v>3.6436762999999996</v>
      </c>
      <c r="Q129" s="30" t="s">
        <v>95</v>
      </c>
      <c r="R129" s="70" t="s">
        <v>40</v>
      </c>
      <c r="S129" s="71" t="s">
        <v>1123</v>
      </c>
    </row>
    <row r="130" spans="1:19" s="2" customFormat="1" ht="54.9" customHeight="1">
      <c r="A130" s="102">
        <v>128</v>
      </c>
      <c r="B130" s="30" t="s">
        <v>17</v>
      </c>
      <c r="C130" s="30" t="s">
        <v>18</v>
      </c>
      <c r="D130" s="30" t="s">
        <v>143</v>
      </c>
      <c r="E130" s="30" t="s">
        <v>20</v>
      </c>
      <c r="F130" s="30" t="s">
        <v>220</v>
      </c>
      <c r="G130" s="30" t="s">
        <v>221</v>
      </c>
      <c r="H130" s="30" t="s">
        <v>222</v>
      </c>
      <c r="I130" s="30" t="s">
        <v>1150</v>
      </c>
      <c r="J130" s="59">
        <v>2544566</v>
      </c>
      <c r="K130" s="30">
        <v>2544566</v>
      </c>
      <c r="L130" s="71" t="s">
        <v>414</v>
      </c>
      <c r="M130" s="30" t="s">
        <v>83</v>
      </c>
      <c r="N130" s="30" t="s">
        <v>175</v>
      </c>
      <c r="O130" s="69">
        <v>14298511.800000001</v>
      </c>
      <c r="P130" s="69">
        <v>14.2985118</v>
      </c>
      <c r="Q130" s="30" t="s">
        <v>25</v>
      </c>
      <c r="R130" s="70">
        <v>818405323.79750276</v>
      </c>
      <c r="S130" s="71" t="s">
        <v>1220</v>
      </c>
    </row>
    <row r="131" spans="1:19" s="2" customFormat="1" ht="54.9" customHeight="1">
      <c r="A131" s="102">
        <v>129</v>
      </c>
      <c r="B131" s="30" t="s">
        <v>17</v>
      </c>
      <c r="C131" s="30" t="s">
        <v>87</v>
      </c>
      <c r="D131" s="30" t="s">
        <v>881</v>
      </c>
      <c r="E131" s="30" t="s">
        <v>34</v>
      </c>
      <c r="F131" s="30" t="s">
        <v>415</v>
      </c>
      <c r="G131" s="30" t="s">
        <v>415</v>
      </c>
      <c r="H131" s="30" t="s">
        <v>416</v>
      </c>
      <c r="I131" s="30" t="s">
        <v>1128</v>
      </c>
      <c r="J131" s="59">
        <v>2551431</v>
      </c>
      <c r="K131" s="30">
        <v>2551431</v>
      </c>
      <c r="L131" s="71" t="s">
        <v>417</v>
      </c>
      <c r="M131" s="30" t="s">
        <v>418</v>
      </c>
      <c r="N131" s="30" t="s">
        <v>418</v>
      </c>
      <c r="O131" s="69">
        <v>24800000</v>
      </c>
      <c r="P131" s="69">
        <v>24.8</v>
      </c>
      <c r="Q131" s="30" t="s">
        <v>25</v>
      </c>
      <c r="R131" s="70" t="s">
        <v>40</v>
      </c>
      <c r="S131" s="71" t="s">
        <v>1140</v>
      </c>
    </row>
    <row r="132" spans="1:19" s="2" customFormat="1" ht="54.9" customHeight="1">
      <c r="A132" s="102">
        <v>130</v>
      </c>
      <c r="B132" s="30" t="s">
        <v>17</v>
      </c>
      <c r="C132" s="30" t="s">
        <v>18</v>
      </c>
      <c r="D132" s="30" t="s">
        <v>143</v>
      </c>
      <c r="E132" s="30" t="s">
        <v>34</v>
      </c>
      <c r="F132" s="30" t="s">
        <v>355</v>
      </c>
      <c r="G132" s="30" t="s">
        <v>355</v>
      </c>
      <c r="H132" s="30" t="s">
        <v>419</v>
      </c>
      <c r="I132" s="30" t="s">
        <v>1127</v>
      </c>
      <c r="J132" s="59">
        <v>2552828</v>
      </c>
      <c r="K132" s="30">
        <v>2552828</v>
      </c>
      <c r="L132" s="71" t="s">
        <v>420</v>
      </c>
      <c r="M132" s="30" t="s">
        <v>359</v>
      </c>
      <c r="N132" s="30" t="s">
        <v>360</v>
      </c>
      <c r="O132" s="69">
        <v>1718679.12</v>
      </c>
      <c r="P132" s="69">
        <v>1.71867912</v>
      </c>
      <c r="Q132" s="30" t="s">
        <v>187</v>
      </c>
      <c r="R132" s="70" t="s">
        <v>40</v>
      </c>
      <c r="S132" s="71" t="s">
        <v>1220</v>
      </c>
    </row>
    <row r="133" spans="1:19" s="2" customFormat="1" ht="54.9" customHeight="1">
      <c r="A133" s="102">
        <v>131</v>
      </c>
      <c r="B133" s="30" t="s">
        <v>17</v>
      </c>
      <c r="C133" s="30" t="s">
        <v>18</v>
      </c>
      <c r="D133" s="30" t="s">
        <v>143</v>
      </c>
      <c r="E133" s="30" t="s">
        <v>34</v>
      </c>
      <c r="F133" s="30" t="s">
        <v>355</v>
      </c>
      <c r="G133" s="30" t="s">
        <v>387</v>
      </c>
      <c r="H133" s="30" t="s">
        <v>421</v>
      </c>
      <c r="I133" s="30" t="s">
        <v>1127</v>
      </c>
      <c r="J133" s="59">
        <v>2553156</v>
      </c>
      <c r="K133" s="30">
        <v>2553156</v>
      </c>
      <c r="L133" s="71" t="s">
        <v>422</v>
      </c>
      <c r="M133" s="30" t="s">
        <v>359</v>
      </c>
      <c r="N133" s="30" t="s">
        <v>360</v>
      </c>
      <c r="O133" s="69">
        <v>1788102.05</v>
      </c>
      <c r="P133" s="69">
        <v>1.78810205</v>
      </c>
      <c r="Q133" s="30" t="s">
        <v>187</v>
      </c>
      <c r="R133" s="70" t="s">
        <v>40</v>
      </c>
      <c r="S133" s="71" t="s">
        <v>1220</v>
      </c>
    </row>
    <row r="134" spans="1:19" s="2" customFormat="1" ht="54.9" customHeight="1">
      <c r="A134" s="102">
        <v>132</v>
      </c>
      <c r="B134" s="30" t="s">
        <v>17</v>
      </c>
      <c r="C134" s="30" t="s">
        <v>18</v>
      </c>
      <c r="D134" s="30" t="s">
        <v>143</v>
      </c>
      <c r="E134" s="30" t="s">
        <v>34</v>
      </c>
      <c r="F134" s="30" t="s">
        <v>355</v>
      </c>
      <c r="G134" s="30" t="s">
        <v>387</v>
      </c>
      <c r="H134" s="30" t="s">
        <v>423</v>
      </c>
      <c r="I134" s="30" t="s">
        <v>1127</v>
      </c>
      <c r="J134" s="59">
        <v>2553157</v>
      </c>
      <c r="K134" s="30">
        <v>2553157</v>
      </c>
      <c r="L134" s="71" t="s">
        <v>424</v>
      </c>
      <c r="M134" s="30" t="s">
        <v>359</v>
      </c>
      <c r="N134" s="30" t="s">
        <v>360</v>
      </c>
      <c r="O134" s="69">
        <v>1849194.77</v>
      </c>
      <c r="P134" s="69">
        <v>1.84919477</v>
      </c>
      <c r="Q134" s="30" t="s">
        <v>187</v>
      </c>
      <c r="R134" s="70" t="s">
        <v>40</v>
      </c>
      <c r="S134" s="71" t="s">
        <v>1220</v>
      </c>
    </row>
    <row r="135" spans="1:19" s="2" customFormat="1" ht="54.9" customHeight="1">
      <c r="A135" s="102">
        <v>133</v>
      </c>
      <c r="B135" s="30" t="s">
        <v>272</v>
      </c>
      <c r="C135" s="30" t="s">
        <v>18</v>
      </c>
      <c r="D135" s="30" t="s">
        <v>881</v>
      </c>
      <c r="E135" s="30" t="s">
        <v>1037</v>
      </c>
      <c r="F135" s="30" t="s">
        <v>208</v>
      </c>
      <c r="G135" s="30" t="s">
        <v>208</v>
      </c>
      <c r="H135" s="30" t="s">
        <v>208</v>
      </c>
      <c r="I135" s="30" t="s">
        <v>1164</v>
      </c>
      <c r="J135" s="59">
        <v>2556167</v>
      </c>
      <c r="K135" s="30">
        <v>2556167</v>
      </c>
      <c r="L135" s="71" t="s">
        <v>426</v>
      </c>
      <c r="M135" s="30" t="s">
        <v>359</v>
      </c>
      <c r="N135" s="30" t="s">
        <v>1045</v>
      </c>
      <c r="O135" s="69">
        <v>6049989.0499999998</v>
      </c>
      <c r="P135" s="69">
        <v>6.0499890499999998</v>
      </c>
      <c r="Q135" s="30" t="s">
        <v>95</v>
      </c>
      <c r="R135" s="70">
        <v>0</v>
      </c>
      <c r="S135" s="71" t="s">
        <v>1123</v>
      </c>
    </row>
    <row r="136" spans="1:19" s="2" customFormat="1" ht="54.9" customHeight="1">
      <c r="A136" s="102">
        <v>134</v>
      </c>
      <c r="B136" s="30" t="s">
        <v>17</v>
      </c>
      <c r="C136" s="30" t="s">
        <v>18</v>
      </c>
      <c r="D136" s="30" t="s">
        <v>881</v>
      </c>
      <c r="E136" s="30" t="s">
        <v>34</v>
      </c>
      <c r="F136" s="30" t="s">
        <v>21</v>
      </c>
      <c r="G136" s="30" t="s">
        <v>428</v>
      </c>
      <c r="H136" s="30" t="s">
        <v>429</v>
      </c>
      <c r="I136" s="30" t="s">
        <v>1124</v>
      </c>
      <c r="J136" s="59">
        <v>2558287</v>
      </c>
      <c r="K136" s="30">
        <v>2558287</v>
      </c>
      <c r="L136" s="71" t="s">
        <v>430</v>
      </c>
      <c r="M136" s="30" t="s">
        <v>39</v>
      </c>
      <c r="N136" s="30" t="s">
        <v>431</v>
      </c>
      <c r="O136" s="69">
        <v>3857437.51</v>
      </c>
      <c r="P136" s="69">
        <v>3.8574375099999996</v>
      </c>
      <c r="Q136" s="30" t="s">
        <v>95</v>
      </c>
      <c r="R136" s="70" t="s">
        <v>40</v>
      </c>
      <c r="S136" s="71" t="s">
        <v>1123</v>
      </c>
    </row>
    <row r="137" spans="1:19" s="2" customFormat="1" ht="54.9" customHeight="1">
      <c r="A137" s="102">
        <v>135</v>
      </c>
      <c r="B137" s="30" t="s">
        <v>17</v>
      </c>
      <c r="C137" s="30" t="s">
        <v>18</v>
      </c>
      <c r="D137" s="30" t="s">
        <v>881</v>
      </c>
      <c r="E137" s="30" t="s">
        <v>34</v>
      </c>
      <c r="F137" s="30" t="s">
        <v>21</v>
      </c>
      <c r="G137" s="30" t="s">
        <v>428</v>
      </c>
      <c r="H137" s="30" t="s">
        <v>429</v>
      </c>
      <c r="I137" s="30" t="s">
        <v>1124</v>
      </c>
      <c r="J137" s="59">
        <v>2558288</v>
      </c>
      <c r="K137" s="30">
        <v>2558288</v>
      </c>
      <c r="L137" s="71" t="s">
        <v>432</v>
      </c>
      <c r="M137" s="30" t="s">
        <v>39</v>
      </c>
      <c r="N137" s="30" t="s">
        <v>431</v>
      </c>
      <c r="O137" s="69">
        <v>3029498.71</v>
      </c>
      <c r="P137" s="69">
        <v>3.0294987099999999</v>
      </c>
      <c r="Q137" s="30" t="s">
        <v>95</v>
      </c>
      <c r="R137" s="70" t="s">
        <v>40</v>
      </c>
      <c r="S137" s="71" t="s">
        <v>1123</v>
      </c>
    </row>
    <row r="138" spans="1:19" s="2" customFormat="1" ht="54.9" customHeight="1">
      <c r="A138" s="102">
        <v>136</v>
      </c>
      <c r="B138" s="30" t="s">
        <v>17</v>
      </c>
      <c r="C138" s="30" t="s">
        <v>87</v>
      </c>
      <c r="D138" s="30" t="s">
        <v>660</v>
      </c>
      <c r="E138" s="30" t="s">
        <v>34</v>
      </c>
      <c r="F138" s="30" t="s">
        <v>76</v>
      </c>
      <c r="G138" s="30" t="s">
        <v>76</v>
      </c>
      <c r="H138" s="30" t="s">
        <v>433</v>
      </c>
      <c r="I138" s="30" t="s">
        <v>1135</v>
      </c>
      <c r="J138" s="59">
        <v>2559533</v>
      </c>
      <c r="K138" s="30">
        <v>2559533</v>
      </c>
      <c r="L138" s="71" t="s">
        <v>434</v>
      </c>
      <c r="M138" s="30" t="s">
        <v>94</v>
      </c>
      <c r="N138" s="30" t="s">
        <v>435</v>
      </c>
      <c r="O138" s="69">
        <v>1325340</v>
      </c>
      <c r="P138" s="69">
        <v>1.32534</v>
      </c>
      <c r="Q138" s="30" t="s">
        <v>187</v>
      </c>
      <c r="R138" s="70" t="s">
        <v>40</v>
      </c>
      <c r="S138" s="71" t="s">
        <v>1228</v>
      </c>
    </row>
    <row r="139" spans="1:19" s="2" customFormat="1" ht="54.9" customHeight="1">
      <c r="A139" s="102">
        <v>137</v>
      </c>
      <c r="B139" s="30" t="s">
        <v>17</v>
      </c>
      <c r="C139" s="30" t="s">
        <v>18</v>
      </c>
      <c r="D139" s="30" t="s">
        <v>881</v>
      </c>
      <c r="E139" s="30" t="s">
        <v>34</v>
      </c>
      <c r="F139" s="30" t="s">
        <v>80</v>
      </c>
      <c r="G139" s="30" t="s">
        <v>436</v>
      </c>
      <c r="H139" s="30" t="s">
        <v>437</v>
      </c>
      <c r="I139" s="30" t="s">
        <v>1135</v>
      </c>
      <c r="J139" s="59">
        <v>2560696</v>
      </c>
      <c r="K139" s="30">
        <v>2560696</v>
      </c>
      <c r="L139" s="71" t="s">
        <v>438</v>
      </c>
      <c r="M139" s="30" t="s">
        <v>48</v>
      </c>
      <c r="N139" s="30" t="s">
        <v>439</v>
      </c>
      <c r="O139" s="69">
        <v>29347076.870000001</v>
      </c>
      <c r="P139" s="69">
        <v>29.347076870000002</v>
      </c>
      <c r="Q139" s="30" t="s">
        <v>25</v>
      </c>
      <c r="R139" s="70" t="s">
        <v>40</v>
      </c>
      <c r="S139" s="71" t="s">
        <v>1123</v>
      </c>
    </row>
    <row r="140" spans="1:19" s="2" customFormat="1" ht="54.9" customHeight="1">
      <c r="A140" s="102">
        <v>138</v>
      </c>
      <c r="B140" s="30" t="s">
        <v>17</v>
      </c>
      <c r="C140" s="30" t="s">
        <v>18</v>
      </c>
      <c r="D140" s="30" t="s">
        <v>881</v>
      </c>
      <c r="E140" s="30" t="s">
        <v>20</v>
      </c>
      <c r="F140" s="30" t="s">
        <v>61</v>
      </c>
      <c r="G140" s="30" t="s">
        <v>62</v>
      </c>
      <c r="H140" s="30" t="s">
        <v>440</v>
      </c>
      <c r="I140" s="30" t="s">
        <v>1145</v>
      </c>
      <c r="J140" s="59">
        <v>2561013</v>
      </c>
      <c r="K140" s="30">
        <v>2561013</v>
      </c>
      <c r="L140" s="71" t="s">
        <v>441</v>
      </c>
      <c r="M140" s="30" t="s">
        <v>148</v>
      </c>
      <c r="N140" s="30" t="s">
        <v>442</v>
      </c>
      <c r="O140" s="69">
        <v>14223091.25</v>
      </c>
      <c r="P140" s="69">
        <v>14.22309125</v>
      </c>
      <c r="Q140" s="30" t="s">
        <v>25</v>
      </c>
      <c r="R140" s="70">
        <v>494057856.81249988</v>
      </c>
      <c r="S140" s="71" t="s">
        <v>1123</v>
      </c>
    </row>
    <row r="141" spans="1:19" s="2" customFormat="1" ht="54.9" customHeight="1">
      <c r="A141" s="102">
        <v>139</v>
      </c>
      <c r="B141" s="30" t="s">
        <v>17</v>
      </c>
      <c r="C141" s="30" t="s">
        <v>18</v>
      </c>
      <c r="D141" s="30" t="s">
        <v>881</v>
      </c>
      <c r="E141" s="30" t="s">
        <v>1037</v>
      </c>
      <c r="F141" s="30" t="s">
        <v>181</v>
      </c>
      <c r="G141" s="30" t="s">
        <v>181</v>
      </c>
      <c r="H141" s="30" t="s">
        <v>181</v>
      </c>
      <c r="I141" s="30" t="s">
        <v>1160</v>
      </c>
      <c r="J141" s="59">
        <v>2562784</v>
      </c>
      <c r="K141" s="30">
        <v>2562784</v>
      </c>
      <c r="L141" s="71" t="s">
        <v>443</v>
      </c>
      <c r="M141" s="30" t="s">
        <v>148</v>
      </c>
      <c r="N141" s="30" t="s">
        <v>444</v>
      </c>
      <c r="O141" s="69">
        <v>14946917.5</v>
      </c>
      <c r="P141" s="69">
        <v>14.9469175</v>
      </c>
      <c r="Q141" s="30" t="s">
        <v>25</v>
      </c>
      <c r="R141" s="70">
        <v>41056271.495000005</v>
      </c>
      <c r="S141" s="71" t="s">
        <v>188</v>
      </c>
    </row>
    <row r="142" spans="1:19" s="2" customFormat="1" ht="54.9" customHeight="1">
      <c r="A142" s="102">
        <v>140</v>
      </c>
      <c r="B142" s="30" t="s">
        <v>17</v>
      </c>
      <c r="C142" s="30" t="s">
        <v>18</v>
      </c>
      <c r="D142" s="30" t="s">
        <v>143</v>
      </c>
      <c r="E142" s="30" t="s">
        <v>34</v>
      </c>
      <c r="F142" s="30" t="s">
        <v>883</v>
      </c>
      <c r="G142" s="30" t="s">
        <v>411</v>
      </c>
      <c r="H142" s="30" t="s">
        <v>445</v>
      </c>
      <c r="I142" s="30" t="s">
        <v>1127</v>
      </c>
      <c r="J142" s="59">
        <v>2564368</v>
      </c>
      <c r="K142" s="30">
        <v>2564368</v>
      </c>
      <c r="L142" s="71" t="s">
        <v>446</v>
      </c>
      <c r="M142" s="30" t="s">
        <v>359</v>
      </c>
      <c r="N142" s="30" t="s">
        <v>360</v>
      </c>
      <c r="O142" s="69">
        <v>1195127.48</v>
      </c>
      <c r="P142" s="69">
        <v>1.19512748</v>
      </c>
      <c r="Q142" s="30" t="s">
        <v>187</v>
      </c>
      <c r="R142" s="70" t="s">
        <v>40</v>
      </c>
      <c r="S142" s="71" t="s">
        <v>1220</v>
      </c>
    </row>
    <row r="143" spans="1:19" s="2" customFormat="1" ht="54.9" customHeight="1">
      <c r="A143" s="102">
        <v>141</v>
      </c>
      <c r="B143" s="30" t="s">
        <v>17</v>
      </c>
      <c r="C143" s="30" t="s">
        <v>18</v>
      </c>
      <c r="D143" s="30" t="s">
        <v>881</v>
      </c>
      <c r="E143" s="30" t="s">
        <v>20</v>
      </c>
      <c r="F143" s="30" t="s">
        <v>61</v>
      </c>
      <c r="G143" s="30" t="s">
        <v>62</v>
      </c>
      <c r="H143" s="30" t="s">
        <v>440</v>
      </c>
      <c r="I143" s="30" t="s">
        <v>1145</v>
      </c>
      <c r="J143" s="59">
        <v>2564834</v>
      </c>
      <c r="K143" s="30">
        <v>2564834</v>
      </c>
      <c r="L143" s="71" t="s">
        <v>447</v>
      </c>
      <c r="M143" s="30" t="s">
        <v>39</v>
      </c>
      <c r="N143" s="30" t="s">
        <v>448</v>
      </c>
      <c r="O143" s="69">
        <v>11182801.59</v>
      </c>
      <c r="P143" s="69">
        <v>11.18280159</v>
      </c>
      <c r="Q143" s="30" t="s">
        <v>25</v>
      </c>
      <c r="R143" s="70">
        <v>494057856.81249988</v>
      </c>
      <c r="S143" s="71" t="s">
        <v>1123</v>
      </c>
    </row>
    <row r="144" spans="1:19" s="2" customFormat="1" ht="54.9" customHeight="1">
      <c r="A144" s="102">
        <v>142</v>
      </c>
      <c r="B144" s="30" t="s">
        <v>17</v>
      </c>
      <c r="C144" s="30" t="s">
        <v>18</v>
      </c>
      <c r="D144" s="30" t="s">
        <v>881</v>
      </c>
      <c r="E144" s="30" t="s">
        <v>20</v>
      </c>
      <c r="F144" s="30" t="s">
        <v>220</v>
      </c>
      <c r="G144" s="30" t="s">
        <v>234</v>
      </c>
      <c r="H144" s="30" t="s">
        <v>289</v>
      </c>
      <c r="I144" s="30" t="s">
        <v>1150</v>
      </c>
      <c r="J144" s="59">
        <v>2565135</v>
      </c>
      <c r="K144" s="30">
        <v>2565135</v>
      </c>
      <c r="L144" s="71" t="s">
        <v>449</v>
      </c>
      <c r="M144" s="30" t="s">
        <v>83</v>
      </c>
      <c r="N144" s="30" t="s">
        <v>316</v>
      </c>
      <c r="O144" s="69">
        <v>15239072.52</v>
      </c>
      <c r="P144" s="69">
        <v>15.239072519999999</v>
      </c>
      <c r="Q144" s="30" t="s">
        <v>25</v>
      </c>
      <c r="R144" s="70">
        <v>818405323.79750276</v>
      </c>
      <c r="S144" s="71" t="s">
        <v>1123</v>
      </c>
    </row>
    <row r="145" spans="1:19" s="2" customFormat="1" ht="54.9" customHeight="1">
      <c r="A145" s="102">
        <v>143</v>
      </c>
      <c r="B145" s="30" t="s">
        <v>17</v>
      </c>
      <c r="C145" s="30" t="s">
        <v>18</v>
      </c>
      <c r="D145" s="30" t="s">
        <v>264</v>
      </c>
      <c r="E145" s="30" t="s">
        <v>20</v>
      </c>
      <c r="F145" s="30" t="s">
        <v>220</v>
      </c>
      <c r="G145" s="30" t="s">
        <v>300</v>
      </c>
      <c r="H145" s="30" t="s">
        <v>301</v>
      </c>
      <c r="I145" s="30" t="s">
        <v>1150</v>
      </c>
      <c r="J145" s="59">
        <v>2565854</v>
      </c>
      <c r="K145" s="30">
        <v>2565854</v>
      </c>
      <c r="L145" s="71" t="s">
        <v>450</v>
      </c>
      <c r="M145" s="30" t="s">
        <v>148</v>
      </c>
      <c r="N145" s="30" t="s">
        <v>442</v>
      </c>
      <c r="O145" s="69">
        <v>305089408.52999997</v>
      </c>
      <c r="P145" s="69">
        <v>305.08940852999996</v>
      </c>
      <c r="Q145" s="30" t="s">
        <v>149</v>
      </c>
      <c r="R145" s="70">
        <v>818405323.79750276</v>
      </c>
      <c r="S145" s="71" t="s">
        <v>1218</v>
      </c>
    </row>
    <row r="146" spans="1:19" s="2" customFormat="1" ht="54.9" customHeight="1">
      <c r="A146" s="102">
        <v>144</v>
      </c>
      <c r="B146" s="30" t="s">
        <v>17</v>
      </c>
      <c r="C146" s="30" t="s">
        <v>18</v>
      </c>
      <c r="D146" s="30" t="s">
        <v>881</v>
      </c>
      <c r="E146" s="30" t="s">
        <v>20</v>
      </c>
      <c r="F146" s="30" t="s">
        <v>150</v>
      </c>
      <c r="G146" s="30" t="s">
        <v>150</v>
      </c>
      <c r="H146" s="30" t="s">
        <v>451</v>
      </c>
      <c r="I146" s="30" t="s">
        <v>1149</v>
      </c>
      <c r="J146" s="59">
        <v>2647660</v>
      </c>
      <c r="K146" s="30">
        <v>2647660</v>
      </c>
      <c r="L146" s="71" t="s">
        <v>452</v>
      </c>
      <c r="M146" s="30" t="s">
        <v>83</v>
      </c>
      <c r="N146" s="30" t="s">
        <v>327</v>
      </c>
      <c r="O146" s="69">
        <v>16908217.43</v>
      </c>
      <c r="P146" s="69">
        <v>16.908217430000001</v>
      </c>
      <c r="Q146" s="30" t="s">
        <v>25</v>
      </c>
      <c r="R146" s="70">
        <v>983368892.67999983</v>
      </c>
      <c r="S146" s="71" t="s">
        <v>1123</v>
      </c>
    </row>
    <row r="147" spans="1:19" s="2" customFormat="1" ht="54.9" customHeight="1">
      <c r="A147" s="102">
        <v>145</v>
      </c>
      <c r="B147" s="30" t="s">
        <v>17</v>
      </c>
      <c r="C147" s="30" t="s">
        <v>18</v>
      </c>
      <c r="D147" s="30" t="s">
        <v>264</v>
      </c>
      <c r="E147" s="30" t="s">
        <v>20</v>
      </c>
      <c r="F147" s="30" t="s">
        <v>220</v>
      </c>
      <c r="G147" s="30" t="s">
        <v>453</v>
      </c>
      <c r="H147" s="30" t="s">
        <v>454</v>
      </c>
      <c r="I147" s="30" t="s">
        <v>1150</v>
      </c>
      <c r="J147" s="59">
        <v>2566375</v>
      </c>
      <c r="K147" s="30">
        <v>2566375</v>
      </c>
      <c r="L147" s="71" t="s">
        <v>455</v>
      </c>
      <c r="M147" s="30" t="s">
        <v>247</v>
      </c>
      <c r="N147" s="30" t="s">
        <v>343</v>
      </c>
      <c r="O147" s="69">
        <v>16595317.539999999</v>
      </c>
      <c r="P147" s="69">
        <v>16.59531754</v>
      </c>
      <c r="Q147" s="30" t="s">
        <v>25</v>
      </c>
      <c r="R147" s="70">
        <v>818405323.79750276</v>
      </c>
      <c r="S147" s="71" t="s">
        <v>1218</v>
      </c>
    </row>
    <row r="148" spans="1:19" s="2" customFormat="1" ht="54.9" customHeight="1">
      <c r="A148" s="102">
        <v>146</v>
      </c>
      <c r="B148" s="30" t="s">
        <v>17</v>
      </c>
      <c r="C148" s="30" t="s">
        <v>18</v>
      </c>
      <c r="D148" s="30" t="s">
        <v>881</v>
      </c>
      <c r="E148" s="30" t="s">
        <v>20</v>
      </c>
      <c r="F148" s="30" t="s">
        <v>61</v>
      </c>
      <c r="G148" s="30" t="s">
        <v>194</v>
      </c>
      <c r="H148" s="30" t="s">
        <v>456</v>
      </c>
      <c r="I148" s="30" t="s">
        <v>1145</v>
      </c>
      <c r="J148" s="59">
        <v>2568209</v>
      </c>
      <c r="K148" s="30">
        <v>2568209</v>
      </c>
      <c r="L148" s="71" t="s">
        <v>457</v>
      </c>
      <c r="M148" s="30" t="s">
        <v>65</v>
      </c>
      <c r="N148" s="30" t="s">
        <v>66</v>
      </c>
      <c r="O148" s="69">
        <v>6405814.0999999996</v>
      </c>
      <c r="P148" s="69">
        <v>6.4058140999999997</v>
      </c>
      <c r="Q148" s="30" t="s">
        <v>95</v>
      </c>
      <c r="R148" s="70">
        <v>494057856.81249988</v>
      </c>
      <c r="S148" s="71" t="s">
        <v>1123</v>
      </c>
    </row>
    <row r="149" spans="1:19" s="2" customFormat="1" ht="54.9" customHeight="1">
      <c r="A149" s="102">
        <v>147</v>
      </c>
      <c r="B149" s="30" t="s">
        <v>86</v>
      </c>
      <c r="C149" s="30" t="s">
        <v>18</v>
      </c>
      <c r="D149" s="30" t="s">
        <v>881</v>
      </c>
      <c r="E149" s="30" t="s">
        <v>20</v>
      </c>
      <c r="F149" s="30" t="s">
        <v>144</v>
      </c>
      <c r="G149" s="30" t="s">
        <v>458</v>
      </c>
      <c r="H149" s="30" t="s">
        <v>459</v>
      </c>
      <c r="I149" s="30" t="s">
        <v>1148</v>
      </c>
      <c r="J149" s="59">
        <v>2569404</v>
      </c>
      <c r="K149" s="30">
        <v>2569404</v>
      </c>
      <c r="L149" s="71" t="s">
        <v>460</v>
      </c>
      <c r="M149" s="30" t="s">
        <v>83</v>
      </c>
      <c r="N149" s="30" t="s">
        <v>201</v>
      </c>
      <c r="O149" s="69">
        <v>2835969.5</v>
      </c>
      <c r="P149" s="69">
        <v>2.8359695</v>
      </c>
      <c r="Q149" s="30" t="s">
        <v>187</v>
      </c>
      <c r="R149" s="70">
        <v>1081041153.5699997</v>
      </c>
      <c r="S149" s="71" t="s">
        <v>1123</v>
      </c>
    </row>
    <row r="150" spans="1:19" s="2" customFormat="1" ht="54.9" customHeight="1">
      <c r="A150" s="102">
        <v>148</v>
      </c>
      <c r="B150" s="30" t="s">
        <v>17</v>
      </c>
      <c r="C150" s="30" t="s">
        <v>18</v>
      </c>
      <c r="D150" s="30" t="s">
        <v>881</v>
      </c>
      <c r="E150" s="30" t="s">
        <v>1037</v>
      </c>
      <c r="F150" s="30" t="s">
        <v>28</v>
      </c>
      <c r="G150" s="30" t="s">
        <v>376</v>
      </c>
      <c r="H150" s="30" t="s">
        <v>376</v>
      </c>
      <c r="I150" s="30" t="s">
        <v>1162</v>
      </c>
      <c r="J150" s="59">
        <v>2570091</v>
      </c>
      <c r="K150" s="30">
        <v>2570091</v>
      </c>
      <c r="L150" s="71" t="s">
        <v>461</v>
      </c>
      <c r="M150" s="30" t="s">
        <v>83</v>
      </c>
      <c r="N150" s="30" t="s">
        <v>316</v>
      </c>
      <c r="O150" s="69">
        <v>5190591.5199999996</v>
      </c>
      <c r="P150" s="69">
        <v>5.1905915199999999</v>
      </c>
      <c r="Q150" s="30" t="s">
        <v>95</v>
      </c>
      <c r="R150" s="70">
        <v>35550772.43999999</v>
      </c>
      <c r="S150" s="71" t="s">
        <v>1123</v>
      </c>
    </row>
    <row r="151" spans="1:19" s="2" customFormat="1" ht="54.9" customHeight="1">
      <c r="A151" s="102">
        <v>149</v>
      </c>
      <c r="B151" s="30" t="s">
        <v>17</v>
      </c>
      <c r="C151" s="30" t="s">
        <v>18</v>
      </c>
      <c r="D151" s="30" t="s">
        <v>881</v>
      </c>
      <c r="E151" s="30" t="s">
        <v>20</v>
      </c>
      <c r="F151" s="30" t="s">
        <v>150</v>
      </c>
      <c r="G151" s="30" t="s">
        <v>462</v>
      </c>
      <c r="H151" s="30" t="s">
        <v>374</v>
      </c>
      <c r="I151" s="30" t="s">
        <v>1149</v>
      </c>
      <c r="J151" s="59">
        <v>2632885</v>
      </c>
      <c r="K151" s="30">
        <v>2632885</v>
      </c>
      <c r="L151" s="71" t="s">
        <v>463</v>
      </c>
      <c r="M151" s="30" t="s">
        <v>83</v>
      </c>
      <c r="N151" s="30" t="s">
        <v>316</v>
      </c>
      <c r="O151" s="69">
        <v>17643263.48</v>
      </c>
      <c r="P151" s="69">
        <v>17.643263480000002</v>
      </c>
      <c r="Q151" s="30" t="s">
        <v>25</v>
      </c>
      <c r="R151" s="70">
        <v>983368892.67999983</v>
      </c>
      <c r="S151" s="71" t="s">
        <v>1123</v>
      </c>
    </row>
    <row r="152" spans="1:19" s="2" customFormat="1" ht="54.9" customHeight="1">
      <c r="A152" s="102">
        <v>150</v>
      </c>
      <c r="B152" s="30" t="s">
        <v>17</v>
      </c>
      <c r="C152" s="30" t="s">
        <v>18</v>
      </c>
      <c r="D152" s="30" t="s">
        <v>881</v>
      </c>
      <c r="E152" s="30" t="s">
        <v>20</v>
      </c>
      <c r="F152" s="30" t="s">
        <v>203</v>
      </c>
      <c r="G152" s="30" t="s">
        <v>464</v>
      </c>
      <c r="H152" s="30" t="s">
        <v>464</v>
      </c>
      <c r="I152" s="30" t="s">
        <v>1151</v>
      </c>
      <c r="J152" s="59">
        <v>2570533</v>
      </c>
      <c r="K152" s="30">
        <v>2570533</v>
      </c>
      <c r="L152" s="71" t="s">
        <v>465</v>
      </c>
      <c r="M152" s="30" t="s">
        <v>24</v>
      </c>
      <c r="N152" s="30" t="s">
        <v>466</v>
      </c>
      <c r="O152" s="69">
        <v>56834760.530000001</v>
      </c>
      <c r="P152" s="69">
        <v>56.834760530000004</v>
      </c>
      <c r="Q152" s="30" t="s">
        <v>25</v>
      </c>
      <c r="R152" s="70">
        <v>1842609161.647511</v>
      </c>
      <c r="S152" s="71" t="s">
        <v>1123</v>
      </c>
    </row>
    <row r="153" spans="1:19" s="2" customFormat="1" ht="54.9" customHeight="1">
      <c r="A153" s="102">
        <v>151</v>
      </c>
      <c r="B153" s="30" t="s">
        <v>17</v>
      </c>
      <c r="C153" s="30" t="s">
        <v>18</v>
      </c>
      <c r="D153" s="30" t="s">
        <v>881</v>
      </c>
      <c r="E153" s="30" t="s">
        <v>20</v>
      </c>
      <c r="F153" s="30" t="s">
        <v>220</v>
      </c>
      <c r="G153" s="30" t="s">
        <v>300</v>
      </c>
      <c r="H153" s="30" t="s">
        <v>341</v>
      </c>
      <c r="I153" s="30" t="s">
        <v>1150</v>
      </c>
      <c r="J153" s="59">
        <v>2571148</v>
      </c>
      <c r="K153" s="30">
        <v>2571148</v>
      </c>
      <c r="L153" s="71" t="s">
        <v>467</v>
      </c>
      <c r="M153" s="30" t="s">
        <v>83</v>
      </c>
      <c r="N153" s="30" t="s">
        <v>175</v>
      </c>
      <c r="O153" s="69">
        <v>24640285.219999999</v>
      </c>
      <c r="P153" s="69">
        <v>24.640285219999999</v>
      </c>
      <c r="Q153" s="30" t="s">
        <v>25</v>
      </c>
      <c r="R153" s="70">
        <v>818405323.79750276</v>
      </c>
      <c r="S153" s="71" t="s">
        <v>1123</v>
      </c>
    </row>
    <row r="154" spans="1:19" s="2" customFormat="1" ht="54.9" customHeight="1">
      <c r="A154" s="102">
        <v>152</v>
      </c>
      <c r="B154" s="30" t="s">
        <v>17</v>
      </c>
      <c r="C154" s="30" t="s">
        <v>18</v>
      </c>
      <c r="D154" s="30" t="s">
        <v>143</v>
      </c>
      <c r="E154" s="30" t="s">
        <v>20</v>
      </c>
      <c r="F154" s="30" t="s">
        <v>150</v>
      </c>
      <c r="G154" s="30" t="s">
        <v>468</v>
      </c>
      <c r="H154" s="30" t="s">
        <v>469</v>
      </c>
      <c r="I154" s="30" t="s">
        <v>1149</v>
      </c>
      <c r="J154" s="59">
        <v>2571304</v>
      </c>
      <c r="K154" s="30">
        <v>2571304</v>
      </c>
      <c r="L154" s="71" t="s">
        <v>470</v>
      </c>
      <c r="M154" s="30" t="s">
        <v>148</v>
      </c>
      <c r="N154" s="30" t="s">
        <v>471</v>
      </c>
      <c r="O154" s="69">
        <v>48208699.100000001</v>
      </c>
      <c r="P154" s="69">
        <v>48.208699100000004</v>
      </c>
      <c r="Q154" s="30" t="s">
        <v>25</v>
      </c>
      <c r="R154" s="70">
        <v>983368892.67999983</v>
      </c>
      <c r="S154" s="71" t="s">
        <v>1220</v>
      </c>
    </row>
    <row r="155" spans="1:19" s="2" customFormat="1" ht="54.9" customHeight="1">
      <c r="A155" s="102">
        <v>153</v>
      </c>
      <c r="B155" s="30" t="s">
        <v>17</v>
      </c>
      <c r="C155" s="30" t="s">
        <v>18</v>
      </c>
      <c r="D155" s="30" t="s">
        <v>881</v>
      </c>
      <c r="E155" s="30" t="s">
        <v>34</v>
      </c>
      <c r="F155" s="30" t="s">
        <v>472</v>
      </c>
      <c r="G155" s="30" t="s">
        <v>472</v>
      </c>
      <c r="H155" s="30" t="s">
        <v>473</v>
      </c>
      <c r="I155" s="30" t="s">
        <v>1135</v>
      </c>
      <c r="J155" s="59">
        <v>2571722</v>
      </c>
      <c r="K155" s="30">
        <v>2571722</v>
      </c>
      <c r="L155" s="71" t="s">
        <v>474</v>
      </c>
      <c r="M155" s="30" t="s">
        <v>94</v>
      </c>
      <c r="N155" s="30" t="s">
        <v>435</v>
      </c>
      <c r="O155" s="69">
        <v>46383837.270000003</v>
      </c>
      <c r="P155" s="69">
        <v>46.383837270000001</v>
      </c>
      <c r="Q155" s="30" t="s">
        <v>25</v>
      </c>
      <c r="R155" s="70" t="s">
        <v>40</v>
      </c>
      <c r="S155" s="71" t="s">
        <v>1123</v>
      </c>
    </row>
    <row r="156" spans="1:19" s="2" customFormat="1" ht="54.9" customHeight="1">
      <c r="A156" s="102">
        <v>154</v>
      </c>
      <c r="B156" s="30" t="s">
        <v>17</v>
      </c>
      <c r="C156" s="30" t="s">
        <v>18</v>
      </c>
      <c r="D156" s="30" t="s">
        <v>881</v>
      </c>
      <c r="E156" s="30" t="s">
        <v>34</v>
      </c>
      <c r="F156" s="30" t="s">
        <v>28</v>
      </c>
      <c r="G156" s="30" t="s">
        <v>475</v>
      </c>
      <c r="H156" s="30" t="s">
        <v>476</v>
      </c>
      <c r="I156" s="30" t="s">
        <v>1131</v>
      </c>
      <c r="J156" s="59">
        <v>2572064</v>
      </c>
      <c r="K156" s="30">
        <v>2572064</v>
      </c>
      <c r="L156" s="71" t="s">
        <v>477</v>
      </c>
      <c r="M156" s="30" t="s">
        <v>225</v>
      </c>
      <c r="N156" s="30" t="s">
        <v>226</v>
      </c>
      <c r="O156" s="69">
        <v>4905234.5999999996</v>
      </c>
      <c r="P156" s="69">
        <v>4.9052346</v>
      </c>
      <c r="Q156" s="30" t="s">
        <v>95</v>
      </c>
      <c r="R156" s="70" t="s">
        <v>40</v>
      </c>
      <c r="S156" s="71" t="s">
        <v>1123</v>
      </c>
    </row>
    <row r="157" spans="1:19" s="2" customFormat="1" ht="54.9" customHeight="1">
      <c r="A157" s="102">
        <v>155</v>
      </c>
      <c r="B157" s="30" t="s">
        <v>17</v>
      </c>
      <c r="C157" s="30" t="s">
        <v>18</v>
      </c>
      <c r="D157" s="30" t="s">
        <v>881</v>
      </c>
      <c r="E157" s="30" t="s">
        <v>20</v>
      </c>
      <c r="F157" s="30" t="s">
        <v>336</v>
      </c>
      <c r="G157" s="30" t="s">
        <v>478</v>
      </c>
      <c r="H157" s="30" t="s">
        <v>479</v>
      </c>
      <c r="I157" s="30" t="s">
        <v>1153</v>
      </c>
      <c r="J157" s="59">
        <v>2572274</v>
      </c>
      <c r="K157" s="30">
        <v>2572274</v>
      </c>
      <c r="L157" s="71" t="s">
        <v>480</v>
      </c>
      <c r="M157" s="30" t="s">
        <v>148</v>
      </c>
      <c r="N157" s="30" t="s">
        <v>471</v>
      </c>
      <c r="O157" s="69">
        <v>36991635.740000002</v>
      </c>
      <c r="P157" s="69">
        <v>36.99163574</v>
      </c>
      <c r="Q157" s="30" t="s">
        <v>25</v>
      </c>
      <c r="R157" s="70">
        <v>749721925.15750229</v>
      </c>
      <c r="S157" s="71" t="s">
        <v>1123</v>
      </c>
    </row>
    <row r="158" spans="1:19" s="2" customFormat="1" ht="54.9" customHeight="1">
      <c r="A158" s="102">
        <v>156</v>
      </c>
      <c r="B158" s="30" t="s">
        <v>17</v>
      </c>
      <c r="C158" s="30" t="s">
        <v>18</v>
      </c>
      <c r="D158" s="30" t="s">
        <v>881</v>
      </c>
      <c r="E158" s="30" t="s">
        <v>20</v>
      </c>
      <c r="F158" s="30" t="s">
        <v>135</v>
      </c>
      <c r="G158" s="30" t="s">
        <v>136</v>
      </c>
      <c r="H158" s="30" t="s">
        <v>481</v>
      </c>
      <c r="I158" s="30" t="s">
        <v>1147</v>
      </c>
      <c r="J158" s="59">
        <v>2585896</v>
      </c>
      <c r="K158" s="30">
        <v>2585896</v>
      </c>
      <c r="L158" s="71" t="s">
        <v>482</v>
      </c>
      <c r="M158" s="30" t="s">
        <v>83</v>
      </c>
      <c r="N158" s="30" t="s">
        <v>483</v>
      </c>
      <c r="O158" s="69">
        <v>24821156.52</v>
      </c>
      <c r="P158" s="69">
        <v>24.821156519999999</v>
      </c>
      <c r="Q158" s="30" t="s">
        <v>25</v>
      </c>
      <c r="R158" s="70">
        <v>612803586.89750075</v>
      </c>
      <c r="S158" s="71" t="s">
        <v>1123</v>
      </c>
    </row>
    <row r="159" spans="1:19" s="2" customFormat="1" ht="54.9" customHeight="1">
      <c r="A159" s="102">
        <v>157</v>
      </c>
      <c r="B159" s="30" t="s">
        <v>17</v>
      </c>
      <c r="C159" s="30" t="s">
        <v>18</v>
      </c>
      <c r="D159" s="30" t="s">
        <v>881</v>
      </c>
      <c r="E159" s="30" t="s">
        <v>34</v>
      </c>
      <c r="F159" s="30" t="s">
        <v>21</v>
      </c>
      <c r="G159" s="30" t="s">
        <v>44</v>
      </c>
      <c r="H159" s="30" t="s">
        <v>485</v>
      </c>
      <c r="I159" s="30" t="s">
        <v>1131</v>
      </c>
      <c r="J159" s="59">
        <v>2589960</v>
      </c>
      <c r="K159" s="30">
        <v>2589960</v>
      </c>
      <c r="L159" s="71" t="s">
        <v>486</v>
      </c>
      <c r="M159" s="30" t="s">
        <v>225</v>
      </c>
      <c r="N159" s="30" t="s">
        <v>226</v>
      </c>
      <c r="O159" s="69">
        <v>12152167.84</v>
      </c>
      <c r="P159" s="69">
        <v>12.152167840000001</v>
      </c>
      <c r="Q159" s="30" t="s">
        <v>25</v>
      </c>
      <c r="R159" s="70" t="s">
        <v>40</v>
      </c>
      <c r="S159" s="71" t="s">
        <v>1123</v>
      </c>
    </row>
    <row r="160" spans="1:19" s="2" customFormat="1" ht="54.9" customHeight="1">
      <c r="A160" s="102">
        <v>158</v>
      </c>
      <c r="B160" s="30" t="s">
        <v>17</v>
      </c>
      <c r="C160" s="30" t="s">
        <v>18</v>
      </c>
      <c r="D160" s="30" t="s">
        <v>881</v>
      </c>
      <c r="E160" s="30" t="s">
        <v>1031</v>
      </c>
      <c r="F160" s="30" t="s">
        <v>203</v>
      </c>
      <c r="G160" s="30" t="s">
        <v>265</v>
      </c>
      <c r="H160" s="30" t="s">
        <v>266</v>
      </c>
      <c r="I160" s="30" t="s">
        <v>1178</v>
      </c>
      <c r="J160" s="59">
        <v>2609252</v>
      </c>
      <c r="K160" s="30">
        <v>2609252</v>
      </c>
      <c r="L160" s="71" t="s">
        <v>487</v>
      </c>
      <c r="M160" s="30" t="s">
        <v>94</v>
      </c>
      <c r="N160" s="30" t="s">
        <v>94</v>
      </c>
      <c r="O160" s="69">
        <v>19372779.035799999</v>
      </c>
      <c r="P160" s="69">
        <v>19.372779035799997</v>
      </c>
      <c r="Q160" s="30" t="s">
        <v>25</v>
      </c>
      <c r="R160" s="70">
        <v>317942078.71999997</v>
      </c>
      <c r="S160" s="71" t="s">
        <v>1123</v>
      </c>
    </row>
    <row r="161" spans="1:19" s="2" customFormat="1" ht="54.9" customHeight="1">
      <c r="A161" s="102">
        <v>159</v>
      </c>
      <c r="B161" s="30" t="s">
        <v>17</v>
      </c>
      <c r="C161" s="30" t="s">
        <v>18</v>
      </c>
      <c r="D161" s="30" t="s">
        <v>264</v>
      </c>
      <c r="E161" s="30" t="s">
        <v>20</v>
      </c>
      <c r="F161" s="30" t="s">
        <v>150</v>
      </c>
      <c r="G161" s="30" t="s">
        <v>488</v>
      </c>
      <c r="H161" s="30" t="s">
        <v>489</v>
      </c>
      <c r="I161" s="30" t="s">
        <v>1149</v>
      </c>
      <c r="J161" s="59">
        <v>2628724</v>
      </c>
      <c r="K161" s="30">
        <v>2628724</v>
      </c>
      <c r="L161" s="71" t="s">
        <v>490</v>
      </c>
      <c r="M161" s="30" t="s">
        <v>24</v>
      </c>
      <c r="N161" s="30" t="s">
        <v>285</v>
      </c>
      <c r="O161" s="69">
        <v>262598114.44999999</v>
      </c>
      <c r="P161" s="69">
        <v>262.59811444999997</v>
      </c>
      <c r="Q161" s="30" t="s">
        <v>149</v>
      </c>
      <c r="R161" s="70">
        <v>983368892.67999983</v>
      </c>
      <c r="S161" s="71" t="s">
        <v>1218</v>
      </c>
    </row>
    <row r="162" spans="1:19" s="2" customFormat="1" ht="54.9" customHeight="1">
      <c r="A162" s="102">
        <v>160</v>
      </c>
      <c r="B162" s="30" t="s">
        <v>17</v>
      </c>
      <c r="C162" s="30" t="s">
        <v>18</v>
      </c>
      <c r="D162" s="30" t="s">
        <v>881</v>
      </c>
      <c r="E162" s="30" t="s">
        <v>20</v>
      </c>
      <c r="F162" s="30" t="s">
        <v>336</v>
      </c>
      <c r="G162" s="30" t="s">
        <v>336</v>
      </c>
      <c r="H162" s="30" t="s">
        <v>336</v>
      </c>
      <c r="I162" s="30" t="s">
        <v>1153</v>
      </c>
      <c r="J162" s="59">
        <v>2610514</v>
      </c>
      <c r="K162" s="30">
        <v>2610514</v>
      </c>
      <c r="L162" s="71" t="s">
        <v>491</v>
      </c>
      <c r="M162" s="30" t="s">
        <v>83</v>
      </c>
      <c r="N162" s="30" t="s">
        <v>492</v>
      </c>
      <c r="O162" s="69">
        <v>10494194.460000001</v>
      </c>
      <c r="P162" s="69">
        <v>10.494194460000001</v>
      </c>
      <c r="Q162" s="30" t="s">
        <v>25</v>
      </c>
      <c r="R162" s="70">
        <v>749721925.15750229</v>
      </c>
      <c r="S162" s="71" t="s">
        <v>1123</v>
      </c>
    </row>
    <row r="163" spans="1:19" s="2" customFormat="1" ht="54.9" customHeight="1">
      <c r="A163" s="102">
        <v>161</v>
      </c>
      <c r="B163" s="30" t="s">
        <v>17</v>
      </c>
      <c r="C163" s="30" t="s">
        <v>18</v>
      </c>
      <c r="D163" s="30" t="s">
        <v>881</v>
      </c>
      <c r="E163" s="30" t="s">
        <v>1037</v>
      </c>
      <c r="F163" s="30" t="s">
        <v>28</v>
      </c>
      <c r="G163" s="30" t="s">
        <v>376</v>
      </c>
      <c r="H163" s="30" t="s">
        <v>376</v>
      </c>
      <c r="I163" s="30" t="s">
        <v>1162</v>
      </c>
      <c r="J163" s="59">
        <v>2610993</v>
      </c>
      <c r="K163" s="30">
        <v>2610993</v>
      </c>
      <c r="L163" s="71" t="s">
        <v>493</v>
      </c>
      <c r="M163" s="30" t="s">
        <v>306</v>
      </c>
      <c r="N163" s="30" t="s">
        <v>494</v>
      </c>
      <c r="O163" s="69">
        <v>11989283.93</v>
      </c>
      <c r="P163" s="69">
        <v>11.989283929999999</v>
      </c>
      <c r="Q163" s="30" t="s">
        <v>25</v>
      </c>
      <c r="R163" s="70">
        <v>35550772.43999999</v>
      </c>
      <c r="S163" s="71" t="s">
        <v>1123</v>
      </c>
    </row>
    <row r="164" spans="1:19" s="2" customFormat="1" ht="54.9" customHeight="1">
      <c r="A164" s="102">
        <v>162</v>
      </c>
      <c r="B164" s="30" t="s">
        <v>17</v>
      </c>
      <c r="C164" s="30" t="s">
        <v>18</v>
      </c>
      <c r="D164" s="30" t="s">
        <v>881</v>
      </c>
      <c r="E164" s="30" t="s">
        <v>34</v>
      </c>
      <c r="F164" s="30" t="s">
        <v>28</v>
      </c>
      <c r="G164" s="30" t="s">
        <v>495</v>
      </c>
      <c r="H164" s="30" t="s">
        <v>495</v>
      </c>
      <c r="I164" s="30" t="s">
        <v>1132</v>
      </c>
      <c r="J164" s="59">
        <v>2615519</v>
      </c>
      <c r="K164" s="30">
        <v>2615519</v>
      </c>
      <c r="L164" s="71" t="s">
        <v>496</v>
      </c>
      <c r="M164" s="30" t="s">
        <v>94</v>
      </c>
      <c r="N164" s="30" t="s">
        <v>275</v>
      </c>
      <c r="O164" s="69">
        <v>45200000</v>
      </c>
      <c r="P164" s="69">
        <v>45.2</v>
      </c>
      <c r="Q164" s="30" t="s">
        <v>25</v>
      </c>
      <c r="R164" s="70" t="s">
        <v>40</v>
      </c>
      <c r="S164" s="71" t="s">
        <v>1123</v>
      </c>
    </row>
    <row r="165" spans="1:19" s="2" customFormat="1" ht="54.9" customHeight="1">
      <c r="A165" s="102">
        <v>163</v>
      </c>
      <c r="B165" s="30" t="s">
        <v>17</v>
      </c>
      <c r="C165" s="30" t="s">
        <v>87</v>
      </c>
      <c r="D165" s="30" t="s">
        <v>660</v>
      </c>
      <c r="E165" s="30" t="s">
        <v>34</v>
      </c>
      <c r="F165" s="30" t="s">
        <v>28</v>
      </c>
      <c r="G165" s="30" t="s">
        <v>497</v>
      </c>
      <c r="H165" s="30" t="s">
        <v>498</v>
      </c>
      <c r="I165" s="30" t="s">
        <v>1133</v>
      </c>
      <c r="J165" s="59">
        <v>2615695</v>
      </c>
      <c r="K165" s="30">
        <v>2615695</v>
      </c>
      <c r="L165" s="71" t="s">
        <v>500</v>
      </c>
      <c r="M165" s="30" t="s">
        <v>24</v>
      </c>
      <c r="N165" s="30" t="s">
        <v>466</v>
      </c>
      <c r="O165" s="69">
        <v>97548997.439999998</v>
      </c>
      <c r="P165" s="69">
        <v>97.548997439999994</v>
      </c>
      <c r="Q165" s="30" t="s">
        <v>25</v>
      </c>
      <c r="R165" s="70" t="s">
        <v>40</v>
      </c>
      <c r="S165" s="71" t="s">
        <v>1228</v>
      </c>
    </row>
    <row r="166" spans="1:19" s="2" customFormat="1" ht="54.9" customHeight="1">
      <c r="A166" s="102">
        <v>164</v>
      </c>
      <c r="B166" s="30" t="s">
        <v>17</v>
      </c>
      <c r="C166" s="30" t="s">
        <v>87</v>
      </c>
      <c r="D166" s="30" t="s">
        <v>660</v>
      </c>
      <c r="E166" s="30" t="s">
        <v>34</v>
      </c>
      <c r="F166" s="30" t="s">
        <v>100</v>
      </c>
      <c r="G166" s="30" t="s">
        <v>501</v>
      </c>
      <c r="H166" s="30" t="s">
        <v>501</v>
      </c>
      <c r="I166" s="30" t="s">
        <v>1133</v>
      </c>
      <c r="J166" s="59">
        <v>2615715</v>
      </c>
      <c r="K166" s="30">
        <v>2615715</v>
      </c>
      <c r="L166" s="71" t="s">
        <v>502</v>
      </c>
      <c r="M166" s="30" t="s">
        <v>24</v>
      </c>
      <c r="N166" s="30" t="s">
        <v>503</v>
      </c>
      <c r="O166" s="69">
        <v>13413398.630000001</v>
      </c>
      <c r="P166" s="69">
        <v>13.413398630000001</v>
      </c>
      <c r="Q166" s="30" t="s">
        <v>25</v>
      </c>
      <c r="R166" s="70" t="s">
        <v>40</v>
      </c>
      <c r="S166" s="71" t="s">
        <v>1228</v>
      </c>
    </row>
    <row r="167" spans="1:19" s="2" customFormat="1" ht="54.9" customHeight="1">
      <c r="A167" s="102">
        <v>165</v>
      </c>
      <c r="B167" s="30" t="s">
        <v>86</v>
      </c>
      <c r="C167" s="30" t="s">
        <v>18</v>
      </c>
      <c r="D167" s="30" t="s">
        <v>264</v>
      </c>
      <c r="E167" s="30" t="s">
        <v>20</v>
      </c>
      <c r="F167" s="30" t="s">
        <v>144</v>
      </c>
      <c r="G167" s="30" t="s">
        <v>504</v>
      </c>
      <c r="H167" s="30" t="s">
        <v>505</v>
      </c>
      <c r="I167" s="30" t="s">
        <v>1148</v>
      </c>
      <c r="J167" s="59">
        <v>2615822</v>
      </c>
      <c r="K167" s="30">
        <v>2615822</v>
      </c>
      <c r="L167" s="71" t="s">
        <v>506</v>
      </c>
      <c r="M167" s="30" t="s">
        <v>340</v>
      </c>
      <c r="N167" s="30" t="s">
        <v>340</v>
      </c>
      <c r="O167" s="69">
        <v>7367142.5800000001</v>
      </c>
      <c r="P167" s="69">
        <v>7.3671425800000003</v>
      </c>
      <c r="Q167" s="30" t="s">
        <v>95</v>
      </c>
      <c r="R167" s="70">
        <v>1081041153.5699997</v>
      </c>
      <c r="S167" s="71" t="s">
        <v>1218</v>
      </c>
    </row>
    <row r="168" spans="1:19" s="2" customFormat="1" ht="54.9" customHeight="1">
      <c r="A168" s="102">
        <v>166</v>
      </c>
      <c r="B168" s="30" t="s">
        <v>17</v>
      </c>
      <c r="C168" s="30" t="s">
        <v>18</v>
      </c>
      <c r="D168" s="30" t="s">
        <v>881</v>
      </c>
      <c r="E168" s="30" t="s">
        <v>20</v>
      </c>
      <c r="F168" s="30" t="s">
        <v>135</v>
      </c>
      <c r="G168" s="30" t="s">
        <v>136</v>
      </c>
      <c r="H168" s="30" t="s">
        <v>481</v>
      </c>
      <c r="I168" s="30" t="s">
        <v>1147</v>
      </c>
      <c r="J168" s="59">
        <v>2617654</v>
      </c>
      <c r="K168" s="30">
        <v>2617654</v>
      </c>
      <c r="L168" s="71" t="s">
        <v>507</v>
      </c>
      <c r="M168" s="30" t="s">
        <v>83</v>
      </c>
      <c r="N168" s="30" t="s">
        <v>483</v>
      </c>
      <c r="O168" s="69">
        <v>22379395.609999999</v>
      </c>
      <c r="P168" s="69">
        <v>22.37939561</v>
      </c>
      <c r="Q168" s="30" t="s">
        <v>25</v>
      </c>
      <c r="R168" s="70">
        <v>612803586.89750075</v>
      </c>
      <c r="S168" s="71" t="s">
        <v>1123</v>
      </c>
    </row>
    <row r="169" spans="1:19" s="2" customFormat="1" ht="54.9" customHeight="1">
      <c r="A169" s="102">
        <v>167</v>
      </c>
      <c r="B169" s="30" t="s">
        <v>17</v>
      </c>
      <c r="C169" s="30" t="s">
        <v>18</v>
      </c>
      <c r="D169" s="30" t="s">
        <v>143</v>
      </c>
      <c r="E169" s="30" t="s">
        <v>20</v>
      </c>
      <c r="F169" s="30" t="s">
        <v>135</v>
      </c>
      <c r="G169" s="30" t="s">
        <v>190</v>
      </c>
      <c r="H169" s="30" t="s">
        <v>509</v>
      </c>
      <c r="I169" s="30" t="s">
        <v>1147</v>
      </c>
      <c r="J169" s="59">
        <v>2618394</v>
      </c>
      <c r="K169" s="30">
        <v>2618394</v>
      </c>
      <c r="L169" s="71" t="s">
        <v>510</v>
      </c>
      <c r="M169" s="30" t="s">
        <v>83</v>
      </c>
      <c r="N169" s="30" t="s">
        <v>483</v>
      </c>
      <c r="O169" s="69">
        <v>19191985.48</v>
      </c>
      <c r="P169" s="69">
        <v>19.19198548</v>
      </c>
      <c r="Q169" s="30" t="s">
        <v>25</v>
      </c>
      <c r="R169" s="70">
        <v>612803586.89750075</v>
      </c>
      <c r="S169" s="71" t="s">
        <v>1220</v>
      </c>
    </row>
    <row r="170" spans="1:19" s="2" customFormat="1" ht="54.9" customHeight="1">
      <c r="A170" s="102">
        <v>168</v>
      </c>
      <c r="B170" s="30" t="s">
        <v>17</v>
      </c>
      <c r="C170" s="30" t="s">
        <v>18</v>
      </c>
      <c r="D170" s="30" t="s">
        <v>264</v>
      </c>
      <c r="E170" s="30" t="s">
        <v>20</v>
      </c>
      <c r="F170" s="30" t="s">
        <v>203</v>
      </c>
      <c r="G170" s="30" t="s">
        <v>265</v>
      </c>
      <c r="H170" s="30" t="s">
        <v>266</v>
      </c>
      <c r="I170" s="30" t="s">
        <v>1151</v>
      </c>
      <c r="J170" s="59">
        <v>2619587</v>
      </c>
      <c r="K170" s="30">
        <v>2619587</v>
      </c>
      <c r="L170" s="71" t="s">
        <v>511</v>
      </c>
      <c r="M170" s="30" t="s">
        <v>148</v>
      </c>
      <c r="N170" s="30" t="s">
        <v>512</v>
      </c>
      <c r="O170" s="69">
        <v>45884042.869999997</v>
      </c>
      <c r="P170" s="69">
        <v>45.884042869999995</v>
      </c>
      <c r="Q170" s="30" t="s">
        <v>25</v>
      </c>
      <c r="R170" s="70">
        <v>1842609161.647511</v>
      </c>
      <c r="S170" s="71" t="s">
        <v>1218</v>
      </c>
    </row>
    <row r="171" spans="1:19" s="2" customFormat="1" ht="54.9" customHeight="1">
      <c r="A171" s="102">
        <v>169</v>
      </c>
      <c r="B171" s="30" t="s">
        <v>17</v>
      </c>
      <c r="C171" s="30" t="s">
        <v>18</v>
      </c>
      <c r="D171" s="30" t="s">
        <v>143</v>
      </c>
      <c r="E171" s="30" t="s">
        <v>20</v>
      </c>
      <c r="F171" s="30" t="s">
        <v>220</v>
      </c>
      <c r="G171" s="30" t="s">
        <v>453</v>
      </c>
      <c r="H171" s="30" t="s">
        <v>513</v>
      </c>
      <c r="I171" s="30" t="s">
        <v>1150</v>
      </c>
      <c r="J171" s="59">
        <v>2621998</v>
      </c>
      <c r="K171" s="30">
        <v>2621998</v>
      </c>
      <c r="L171" s="71" t="s">
        <v>514</v>
      </c>
      <c r="M171" s="30" t="s">
        <v>83</v>
      </c>
      <c r="N171" s="30" t="s">
        <v>515</v>
      </c>
      <c r="O171" s="69">
        <v>99459489.439999998</v>
      </c>
      <c r="P171" s="69">
        <v>99.459489439999999</v>
      </c>
      <c r="Q171" s="30" t="s">
        <v>25</v>
      </c>
      <c r="R171" s="70">
        <v>818405323.79750276</v>
      </c>
      <c r="S171" s="71" t="s">
        <v>1220</v>
      </c>
    </row>
    <row r="172" spans="1:19" s="2" customFormat="1" ht="54.9" customHeight="1">
      <c r="A172" s="102">
        <v>170</v>
      </c>
      <c r="B172" s="30" t="s">
        <v>17</v>
      </c>
      <c r="C172" s="30" t="s">
        <v>18</v>
      </c>
      <c r="D172" s="30" t="s">
        <v>881</v>
      </c>
      <c r="E172" s="30" t="s">
        <v>20</v>
      </c>
      <c r="F172" s="30" t="s">
        <v>56</v>
      </c>
      <c r="G172" s="30" t="s">
        <v>56</v>
      </c>
      <c r="H172" s="30" t="s">
        <v>56</v>
      </c>
      <c r="I172" s="30" t="s">
        <v>1154</v>
      </c>
      <c r="J172" s="59">
        <v>2622562</v>
      </c>
      <c r="K172" s="30">
        <v>2622562</v>
      </c>
      <c r="L172" s="71" t="s">
        <v>517</v>
      </c>
      <c r="M172" s="30" t="s">
        <v>94</v>
      </c>
      <c r="N172" s="30" t="s">
        <v>401</v>
      </c>
      <c r="O172" s="69">
        <v>118828891.83</v>
      </c>
      <c r="P172" s="69">
        <v>118.82889183</v>
      </c>
      <c r="Q172" s="30" t="s">
        <v>149</v>
      </c>
      <c r="R172" s="70">
        <v>373684561.04000008</v>
      </c>
      <c r="S172" s="71" t="s">
        <v>1123</v>
      </c>
    </row>
    <row r="173" spans="1:19" s="2" customFormat="1" ht="54.9" customHeight="1">
      <c r="A173" s="102">
        <v>171</v>
      </c>
      <c r="B173" s="30" t="s">
        <v>17</v>
      </c>
      <c r="C173" s="30" t="s">
        <v>18</v>
      </c>
      <c r="D173" s="30" t="s">
        <v>881</v>
      </c>
      <c r="E173" s="30" t="s">
        <v>20</v>
      </c>
      <c r="F173" s="30" t="s">
        <v>150</v>
      </c>
      <c r="G173" s="30" t="s">
        <v>150</v>
      </c>
      <c r="H173" s="30" t="s">
        <v>520</v>
      </c>
      <c r="I173" s="30" t="s">
        <v>1149</v>
      </c>
      <c r="J173" s="59">
        <v>2625926</v>
      </c>
      <c r="K173" s="30">
        <v>2625926</v>
      </c>
      <c r="L173" s="71" t="s">
        <v>521</v>
      </c>
      <c r="M173" s="30" t="s">
        <v>83</v>
      </c>
      <c r="N173" s="30" t="s">
        <v>175</v>
      </c>
      <c r="O173" s="69">
        <v>41044375.670000002</v>
      </c>
      <c r="P173" s="69">
        <v>41.044375670000001</v>
      </c>
      <c r="Q173" s="30" t="s">
        <v>25</v>
      </c>
      <c r="R173" s="70">
        <v>983368892.67999983</v>
      </c>
      <c r="S173" s="71" t="s">
        <v>1123</v>
      </c>
    </row>
    <row r="174" spans="1:19" s="2" customFormat="1" ht="54.9" customHeight="1">
      <c r="A174" s="102">
        <v>172</v>
      </c>
      <c r="B174" s="30" t="s">
        <v>17</v>
      </c>
      <c r="C174" s="30" t="s">
        <v>18</v>
      </c>
      <c r="D174" s="30" t="s">
        <v>881</v>
      </c>
      <c r="E174" s="30" t="s">
        <v>20</v>
      </c>
      <c r="F174" s="30" t="s">
        <v>135</v>
      </c>
      <c r="G174" s="30" t="s">
        <v>523</v>
      </c>
      <c r="H174" s="30" t="s">
        <v>523</v>
      </c>
      <c r="I174" s="30" t="s">
        <v>1147</v>
      </c>
      <c r="J174" s="59">
        <v>2626480</v>
      </c>
      <c r="K174" s="30">
        <v>2626480</v>
      </c>
      <c r="L174" s="71" t="s">
        <v>524</v>
      </c>
      <c r="M174" s="30" t="s">
        <v>83</v>
      </c>
      <c r="N174" s="30" t="s">
        <v>483</v>
      </c>
      <c r="O174" s="69">
        <v>10282796.49</v>
      </c>
      <c r="P174" s="69">
        <v>10.282796490000001</v>
      </c>
      <c r="Q174" s="30" t="s">
        <v>25</v>
      </c>
      <c r="R174" s="70">
        <v>612803586.89750075</v>
      </c>
      <c r="S174" s="71" t="s">
        <v>1123</v>
      </c>
    </row>
    <row r="175" spans="1:19" s="2" customFormat="1" ht="54.9" customHeight="1">
      <c r="A175" s="102">
        <v>173</v>
      </c>
      <c r="B175" s="30" t="s">
        <v>17</v>
      </c>
      <c r="C175" s="30" t="s">
        <v>18</v>
      </c>
      <c r="D175" s="30" t="s">
        <v>881</v>
      </c>
      <c r="E175" s="30" t="s">
        <v>34</v>
      </c>
      <c r="F175" s="30" t="s">
        <v>76</v>
      </c>
      <c r="G175" s="30" t="s">
        <v>525</v>
      </c>
      <c r="H175" s="30" t="s">
        <v>525</v>
      </c>
      <c r="I175" s="30" t="s">
        <v>1131</v>
      </c>
      <c r="J175" s="59">
        <v>2626832</v>
      </c>
      <c r="K175" s="30">
        <v>2626832</v>
      </c>
      <c r="L175" s="71" t="s">
        <v>526</v>
      </c>
      <c r="M175" s="30" t="s">
        <v>225</v>
      </c>
      <c r="N175" s="30" t="s">
        <v>226</v>
      </c>
      <c r="O175" s="69">
        <v>12042018.92</v>
      </c>
      <c r="P175" s="69">
        <v>12.04201892</v>
      </c>
      <c r="Q175" s="30" t="s">
        <v>25</v>
      </c>
      <c r="R175" s="70" t="s">
        <v>40</v>
      </c>
      <c r="S175" s="71" t="s">
        <v>1123</v>
      </c>
    </row>
    <row r="176" spans="1:19" s="2" customFormat="1" ht="54.9" customHeight="1">
      <c r="A176" s="102">
        <v>174</v>
      </c>
      <c r="B176" s="30" t="s">
        <v>17</v>
      </c>
      <c r="C176" s="30" t="s">
        <v>18</v>
      </c>
      <c r="D176" s="30" t="s">
        <v>881</v>
      </c>
      <c r="E176" s="30" t="s">
        <v>20</v>
      </c>
      <c r="F176" s="30" t="s">
        <v>336</v>
      </c>
      <c r="G176" s="30" t="s">
        <v>478</v>
      </c>
      <c r="H176" s="30" t="s">
        <v>478</v>
      </c>
      <c r="I176" s="30" t="s">
        <v>1153</v>
      </c>
      <c r="J176" s="59">
        <v>2626843</v>
      </c>
      <c r="K176" s="30">
        <v>2626843</v>
      </c>
      <c r="L176" s="71" t="s">
        <v>527</v>
      </c>
      <c r="M176" s="30" t="s">
        <v>340</v>
      </c>
      <c r="N176" s="30" t="s">
        <v>340</v>
      </c>
      <c r="O176" s="69">
        <v>2432077.61</v>
      </c>
      <c r="P176" s="69">
        <v>2.4320776099999999</v>
      </c>
      <c r="Q176" s="30" t="s">
        <v>187</v>
      </c>
      <c r="R176" s="70">
        <v>749721925.15750229</v>
      </c>
      <c r="S176" s="71" t="s">
        <v>1123</v>
      </c>
    </row>
    <row r="177" spans="1:19" s="2" customFormat="1" ht="54.9" customHeight="1">
      <c r="A177" s="102">
        <v>175</v>
      </c>
      <c r="B177" s="30" t="s">
        <v>17</v>
      </c>
      <c r="C177" s="30" t="s">
        <v>18</v>
      </c>
      <c r="D177" s="30" t="s">
        <v>881</v>
      </c>
      <c r="E177" s="30" t="s">
        <v>20</v>
      </c>
      <c r="F177" s="30" t="s">
        <v>336</v>
      </c>
      <c r="G177" s="30" t="s">
        <v>478</v>
      </c>
      <c r="H177" s="30" t="s">
        <v>528</v>
      </c>
      <c r="I177" s="30" t="s">
        <v>1153</v>
      </c>
      <c r="J177" s="59">
        <v>2626846</v>
      </c>
      <c r="K177" s="30">
        <v>2626846</v>
      </c>
      <c r="L177" s="71" t="s">
        <v>529</v>
      </c>
      <c r="M177" s="30" t="s">
        <v>340</v>
      </c>
      <c r="N177" s="30" t="s">
        <v>340</v>
      </c>
      <c r="O177" s="69">
        <v>2455866.42</v>
      </c>
      <c r="P177" s="69">
        <v>2.45586642</v>
      </c>
      <c r="Q177" s="30" t="s">
        <v>187</v>
      </c>
      <c r="R177" s="70">
        <v>749721925.15750229</v>
      </c>
      <c r="S177" s="71" t="s">
        <v>1123</v>
      </c>
    </row>
    <row r="178" spans="1:19" s="2" customFormat="1" ht="54.9" customHeight="1">
      <c r="A178" s="102">
        <v>176</v>
      </c>
      <c r="B178" s="30" t="s">
        <v>17</v>
      </c>
      <c r="C178" s="30" t="s">
        <v>18</v>
      </c>
      <c r="D178" s="30" t="s">
        <v>881</v>
      </c>
      <c r="E178" s="30" t="s">
        <v>34</v>
      </c>
      <c r="F178" s="30" t="s">
        <v>203</v>
      </c>
      <c r="G178" s="30" t="s">
        <v>203</v>
      </c>
      <c r="H178" s="30" t="s">
        <v>530</v>
      </c>
      <c r="I178" s="30" t="s">
        <v>1131</v>
      </c>
      <c r="J178" s="59">
        <v>2627238</v>
      </c>
      <c r="K178" s="30">
        <v>2627238</v>
      </c>
      <c r="L178" s="71" t="s">
        <v>531</v>
      </c>
      <c r="M178" s="30" t="s">
        <v>225</v>
      </c>
      <c r="N178" s="30" t="s">
        <v>226</v>
      </c>
      <c r="O178" s="69">
        <v>13105541.6</v>
      </c>
      <c r="P178" s="69">
        <v>13.1055416</v>
      </c>
      <c r="Q178" s="30" t="s">
        <v>25</v>
      </c>
      <c r="R178" s="70" t="s">
        <v>40</v>
      </c>
      <c r="S178" s="71" t="s">
        <v>1123</v>
      </c>
    </row>
    <row r="179" spans="1:19" s="2" customFormat="1" ht="54.9" customHeight="1">
      <c r="A179" s="102">
        <v>177</v>
      </c>
      <c r="B179" s="30" t="s">
        <v>86</v>
      </c>
      <c r="C179" s="30" t="s">
        <v>87</v>
      </c>
      <c r="D179" s="30" t="s">
        <v>881</v>
      </c>
      <c r="E179" s="30" t="s">
        <v>20</v>
      </c>
      <c r="F179" s="30" t="s">
        <v>144</v>
      </c>
      <c r="G179" s="30" t="s">
        <v>532</v>
      </c>
      <c r="H179" s="30" t="s">
        <v>533</v>
      </c>
      <c r="I179" s="30" t="s">
        <v>1148</v>
      </c>
      <c r="J179" s="59">
        <v>2630276</v>
      </c>
      <c r="K179" s="30">
        <v>2630276</v>
      </c>
      <c r="L179" s="71" t="s">
        <v>534</v>
      </c>
      <c r="M179" s="30" t="s">
        <v>83</v>
      </c>
      <c r="N179" s="30" t="s">
        <v>535</v>
      </c>
      <c r="O179" s="69">
        <v>903518.1</v>
      </c>
      <c r="P179" s="69">
        <v>0.90351809999999999</v>
      </c>
      <c r="Q179" s="30" t="s">
        <v>89</v>
      </c>
      <c r="R179" s="70">
        <v>1081041153.5699997</v>
      </c>
      <c r="S179" s="71" t="s">
        <v>1140</v>
      </c>
    </row>
    <row r="180" spans="1:19" s="2" customFormat="1" ht="54.9" customHeight="1">
      <c r="A180" s="102">
        <v>178</v>
      </c>
      <c r="B180" s="30" t="s">
        <v>17</v>
      </c>
      <c r="C180" s="30" t="s">
        <v>18</v>
      </c>
      <c r="D180" s="30" t="s">
        <v>881</v>
      </c>
      <c r="E180" s="30" t="s">
        <v>20</v>
      </c>
      <c r="F180" s="30" t="s">
        <v>150</v>
      </c>
      <c r="G180" s="30" t="s">
        <v>390</v>
      </c>
      <c r="H180" s="30" t="s">
        <v>391</v>
      </c>
      <c r="I180" s="30" t="s">
        <v>1149</v>
      </c>
      <c r="J180" s="59">
        <v>2625513</v>
      </c>
      <c r="K180" s="30">
        <v>2625513</v>
      </c>
      <c r="L180" s="71" t="s">
        <v>536</v>
      </c>
      <c r="M180" s="30" t="s">
        <v>186</v>
      </c>
      <c r="N180" s="30" t="s">
        <v>537</v>
      </c>
      <c r="O180" s="69">
        <v>23744996.16</v>
      </c>
      <c r="P180" s="69">
        <v>23.744996159999999</v>
      </c>
      <c r="Q180" s="30" t="s">
        <v>25</v>
      </c>
      <c r="R180" s="70">
        <v>983368892.67999983</v>
      </c>
      <c r="S180" s="71" t="s">
        <v>1123</v>
      </c>
    </row>
    <row r="181" spans="1:19" s="2" customFormat="1" ht="54.9" customHeight="1">
      <c r="A181" s="102">
        <v>179</v>
      </c>
      <c r="B181" s="30" t="s">
        <v>17</v>
      </c>
      <c r="C181" s="30" t="s">
        <v>18</v>
      </c>
      <c r="D181" s="30" t="s">
        <v>881</v>
      </c>
      <c r="E181" s="30" t="s">
        <v>20</v>
      </c>
      <c r="F181" s="30" t="s">
        <v>135</v>
      </c>
      <c r="G181" s="30" t="s">
        <v>136</v>
      </c>
      <c r="H181" s="30" t="s">
        <v>481</v>
      </c>
      <c r="I181" s="30" t="s">
        <v>1147</v>
      </c>
      <c r="J181" s="59">
        <v>2635570</v>
      </c>
      <c r="K181" s="30">
        <v>2635570</v>
      </c>
      <c r="L181" s="71" t="s">
        <v>538</v>
      </c>
      <c r="M181" s="30" t="s">
        <v>83</v>
      </c>
      <c r="N181" s="30" t="s">
        <v>483</v>
      </c>
      <c r="O181" s="69">
        <v>37084296.799999997</v>
      </c>
      <c r="P181" s="69">
        <v>37.084296799999997</v>
      </c>
      <c r="Q181" s="30" t="s">
        <v>25</v>
      </c>
      <c r="R181" s="70">
        <v>612803586.89750075</v>
      </c>
      <c r="S181" s="71" t="s">
        <v>1123</v>
      </c>
    </row>
    <row r="182" spans="1:19" s="2" customFormat="1" ht="54.9" customHeight="1">
      <c r="A182" s="102">
        <v>180</v>
      </c>
      <c r="B182" s="30" t="s">
        <v>17</v>
      </c>
      <c r="C182" s="30" t="s">
        <v>18</v>
      </c>
      <c r="D182" s="30" t="s">
        <v>881</v>
      </c>
      <c r="E182" s="30" t="s">
        <v>20</v>
      </c>
      <c r="F182" s="30" t="s">
        <v>135</v>
      </c>
      <c r="G182" s="30" t="s">
        <v>523</v>
      </c>
      <c r="H182" s="30" t="s">
        <v>523</v>
      </c>
      <c r="I182" s="30" t="s">
        <v>1147</v>
      </c>
      <c r="J182" s="59">
        <v>2643607</v>
      </c>
      <c r="K182" s="30">
        <v>2643607</v>
      </c>
      <c r="L182" s="71" t="s">
        <v>539</v>
      </c>
      <c r="M182" s="30" t="s">
        <v>83</v>
      </c>
      <c r="N182" s="30" t="s">
        <v>483</v>
      </c>
      <c r="O182" s="69">
        <v>14554523.5</v>
      </c>
      <c r="P182" s="69">
        <v>14.5545235</v>
      </c>
      <c r="Q182" s="30" t="s">
        <v>25</v>
      </c>
      <c r="R182" s="70">
        <v>612803586.89750075</v>
      </c>
      <c r="S182" s="71" t="s">
        <v>1123</v>
      </c>
    </row>
    <row r="183" spans="1:19" s="2" customFormat="1" ht="54.9" customHeight="1">
      <c r="A183" s="102">
        <v>181</v>
      </c>
      <c r="B183" s="30" t="s">
        <v>17</v>
      </c>
      <c r="C183" s="30" t="s">
        <v>18</v>
      </c>
      <c r="D183" s="30" t="s">
        <v>881</v>
      </c>
      <c r="E183" s="30" t="s">
        <v>34</v>
      </c>
      <c r="F183" s="30" t="s">
        <v>415</v>
      </c>
      <c r="G183" s="30" t="s">
        <v>415</v>
      </c>
      <c r="H183" s="30" t="s">
        <v>415</v>
      </c>
      <c r="I183" s="30" t="s">
        <v>1128</v>
      </c>
      <c r="J183" s="59">
        <v>2650682</v>
      </c>
      <c r="K183" s="30">
        <v>2650682</v>
      </c>
      <c r="L183" s="71" t="s">
        <v>542</v>
      </c>
      <c r="M183" s="30" t="s">
        <v>418</v>
      </c>
      <c r="N183" s="30" t="s">
        <v>418</v>
      </c>
      <c r="O183" s="69">
        <v>95427003.340000004</v>
      </c>
      <c r="P183" s="69">
        <v>95.427003339999999</v>
      </c>
      <c r="Q183" s="30" t="s">
        <v>25</v>
      </c>
      <c r="R183" s="70" t="s">
        <v>40</v>
      </c>
      <c r="S183" s="71" t="s">
        <v>1123</v>
      </c>
    </row>
    <row r="184" spans="1:19" s="2" customFormat="1" ht="54.9" customHeight="1">
      <c r="A184" s="102">
        <v>182</v>
      </c>
      <c r="B184" s="30" t="s">
        <v>17</v>
      </c>
      <c r="C184" s="30" t="s">
        <v>18</v>
      </c>
      <c r="D184" s="30" t="s">
        <v>881</v>
      </c>
      <c r="E184" s="30" t="s">
        <v>20</v>
      </c>
      <c r="F184" s="30" t="s">
        <v>150</v>
      </c>
      <c r="G184" s="30" t="s">
        <v>462</v>
      </c>
      <c r="H184" s="30" t="s">
        <v>462</v>
      </c>
      <c r="I184" s="30" t="s">
        <v>1149</v>
      </c>
      <c r="J184" s="59">
        <v>2609646</v>
      </c>
      <c r="K184" s="30">
        <v>2609646</v>
      </c>
      <c r="L184" s="71" t="s">
        <v>543</v>
      </c>
      <c r="M184" s="30" t="s">
        <v>83</v>
      </c>
      <c r="N184" s="30" t="s">
        <v>175</v>
      </c>
      <c r="O184" s="69">
        <v>42733158.140000001</v>
      </c>
      <c r="P184" s="69">
        <v>42.73315814</v>
      </c>
      <c r="Q184" s="30" t="s">
        <v>25</v>
      </c>
      <c r="R184" s="70">
        <v>983368892.67999983</v>
      </c>
      <c r="S184" s="71" t="s">
        <v>1123</v>
      </c>
    </row>
    <row r="185" spans="1:19" s="2" customFormat="1" ht="54.9" customHeight="1">
      <c r="A185" s="102">
        <v>183</v>
      </c>
      <c r="B185" s="30" t="s">
        <v>17</v>
      </c>
      <c r="C185" s="30" t="s">
        <v>18</v>
      </c>
      <c r="D185" s="30" t="s">
        <v>881</v>
      </c>
      <c r="E185" s="30" t="s">
        <v>20</v>
      </c>
      <c r="F185" s="30" t="s">
        <v>135</v>
      </c>
      <c r="G185" s="30" t="s">
        <v>136</v>
      </c>
      <c r="H185" s="30" t="s">
        <v>154</v>
      </c>
      <c r="I185" s="30" t="s">
        <v>1147</v>
      </c>
      <c r="J185" s="59">
        <v>2653327</v>
      </c>
      <c r="K185" s="30">
        <v>2653327</v>
      </c>
      <c r="L185" s="71" t="s">
        <v>544</v>
      </c>
      <c r="M185" s="30" t="s">
        <v>83</v>
      </c>
      <c r="N185" s="30" t="s">
        <v>483</v>
      </c>
      <c r="O185" s="69">
        <v>6022256.1500000004</v>
      </c>
      <c r="P185" s="69">
        <v>6.0222561500000005</v>
      </c>
      <c r="Q185" s="30" t="s">
        <v>95</v>
      </c>
      <c r="R185" s="70">
        <v>612803586.89750075</v>
      </c>
      <c r="S185" s="71" t="s">
        <v>1123</v>
      </c>
    </row>
    <row r="186" spans="1:19" s="2" customFormat="1" ht="54.9" customHeight="1">
      <c r="A186" s="102">
        <v>184</v>
      </c>
      <c r="B186" s="30" t="s">
        <v>17</v>
      </c>
      <c r="C186" s="30" t="s">
        <v>18</v>
      </c>
      <c r="D186" s="30" t="s">
        <v>881</v>
      </c>
      <c r="E186" s="30" t="s">
        <v>20</v>
      </c>
      <c r="F186" s="30" t="s">
        <v>135</v>
      </c>
      <c r="G186" s="30" t="s">
        <v>136</v>
      </c>
      <c r="H186" s="30" t="s">
        <v>481</v>
      </c>
      <c r="I186" s="30" t="s">
        <v>1147</v>
      </c>
      <c r="J186" s="59">
        <v>2658329</v>
      </c>
      <c r="K186" s="30">
        <v>2658329</v>
      </c>
      <c r="L186" s="71" t="s">
        <v>545</v>
      </c>
      <c r="M186" s="30" t="s">
        <v>83</v>
      </c>
      <c r="N186" s="30" t="s">
        <v>483</v>
      </c>
      <c r="O186" s="69">
        <v>43268182.25</v>
      </c>
      <c r="P186" s="69">
        <v>43.268182250000002</v>
      </c>
      <c r="Q186" s="30" t="s">
        <v>25</v>
      </c>
      <c r="R186" s="70">
        <v>612803586.89750075</v>
      </c>
      <c r="S186" s="71" t="s">
        <v>1123</v>
      </c>
    </row>
    <row r="187" spans="1:19" s="2" customFormat="1" ht="54.9" customHeight="1">
      <c r="A187" s="102">
        <v>185</v>
      </c>
      <c r="B187" s="30" t="s">
        <v>17</v>
      </c>
      <c r="C187" s="30" t="s">
        <v>18</v>
      </c>
      <c r="D187" s="30" t="s">
        <v>19</v>
      </c>
      <c r="E187" s="30" t="s">
        <v>20</v>
      </c>
      <c r="F187" s="30" t="s">
        <v>150</v>
      </c>
      <c r="G187" s="30" t="s">
        <v>150</v>
      </c>
      <c r="H187" s="30" t="s">
        <v>520</v>
      </c>
      <c r="I187" s="30" t="s">
        <v>1149</v>
      </c>
      <c r="J187" s="59" t="s">
        <v>19</v>
      </c>
      <c r="K187" s="30" t="s">
        <v>19</v>
      </c>
      <c r="L187" s="71" t="s">
        <v>546</v>
      </c>
      <c r="M187" s="30" t="s">
        <v>83</v>
      </c>
      <c r="N187" s="30" t="s">
        <v>83</v>
      </c>
      <c r="O187" s="69">
        <v>24700000</v>
      </c>
      <c r="P187" s="69">
        <v>24.7</v>
      </c>
      <c r="Q187" s="30" t="s">
        <v>25</v>
      </c>
      <c r="R187" s="70">
        <v>983368892.67999983</v>
      </c>
      <c r="S187" s="71" t="s">
        <v>1047</v>
      </c>
    </row>
    <row r="188" spans="1:19" s="2" customFormat="1" ht="54.9" customHeight="1">
      <c r="A188" s="102">
        <v>186</v>
      </c>
      <c r="B188" s="30" t="s">
        <v>17</v>
      </c>
      <c r="C188" s="30" t="s">
        <v>18</v>
      </c>
      <c r="D188" s="30" t="s">
        <v>19</v>
      </c>
      <c r="E188" s="30" t="s">
        <v>34</v>
      </c>
      <c r="F188" s="30" t="s">
        <v>21</v>
      </c>
      <c r="G188" s="30" t="s">
        <v>44</v>
      </c>
      <c r="H188" s="30" t="s">
        <v>547</v>
      </c>
      <c r="I188" s="30" t="s">
        <v>1135</v>
      </c>
      <c r="J188" s="59" t="s">
        <v>19</v>
      </c>
      <c r="K188" s="30" t="s">
        <v>19</v>
      </c>
      <c r="L188" s="71" t="s">
        <v>548</v>
      </c>
      <c r="M188" s="30" t="s">
        <v>48</v>
      </c>
      <c r="N188" s="30" t="s">
        <v>48</v>
      </c>
      <c r="O188" s="69">
        <v>35000000</v>
      </c>
      <c r="P188" s="69">
        <v>35</v>
      </c>
      <c r="Q188" s="30" t="s">
        <v>25</v>
      </c>
      <c r="R188" s="70" t="s">
        <v>40</v>
      </c>
      <c r="S188" s="71" t="s">
        <v>1047</v>
      </c>
    </row>
    <row r="189" spans="1:19" s="2" customFormat="1" ht="54.9" customHeight="1">
      <c r="A189" s="102">
        <v>187</v>
      </c>
      <c r="B189" s="30" t="s">
        <v>17</v>
      </c>
      <c r="C189" s="30" t="s">
        <v>18</v>
      </c>
      <c r="D189" s="30" t="s">
        <v>19</v>
      </c>
      <c r="E189" s="30" t="s">
        <v>34</v>
      </c>
      <c r="F189" s="30" t="s">
        <v>76</v>
      </c>
      <c r="G189" s="30" t="s">
        <v>76</v>
      </c>
      <c r="H189" s="30" t="s">
        <v>256</v>
      </c>
      <c r="I189" s="30" t="s">
        <v>1132</v>
      </c>
      <c r="J189" s="59" t="s">
        <v>19</v>
      </c>
      <c r="K189" s="30" t="s">
        <v>19</v>
      </c>
      <c r="L189" s="71" t="s">
        <v>549</v>
      </c>
      <c r="M189" s="30" t="s">
        <v>550</v>
      </c>
      <c r="N189" s="30" t="s">
        <v>550</v>
      </c>
      <c r="O189" s="69">
        <v>60000000</v>
      </c>
      <c r="P189" s="69">
        <v>60</v>
      </c>
      <c r="Q189" s="30" t="s">
        <v>25</v>
      </c>
      <c r="R189" s="70" t="s">
        <v>40</v>
      </c>
      <c r="S189" s="71" t="s">
        <v>1047</v>
      </c>
    </row>
    <row r="190" spans="1:19" s="2" customFormat="1" ht="54.9" customHeight="1">
      <c r="A190" s="102">
        <v>188</v>
      </c>
      <c r="B190" s="30" t="s">
        <v>17</v>
      </c>
      <c r="C190" s="30" t="s">
        <v>18</v>
      </c>
      <c r="D190" s="30" t="s">
        <v>19</v>
      </c>
      <c r="E190" s="30" t="s">
        <v>34</v>
      </c>
      <c r="F190" s="30" t="s">
        <v>28</v>
      </c>
      <c r="G190" s="30" t="s">
        <v>551</v>
      </c>
      <c r="H190" s="30" t="s">
        <v>551</v>
      </c>
      <c r="I190" s="30" t="s">
        <v>1132</v>
      </c>
      <c r="J190" s="59" t="s">
        <v>19</v>
      </c>
      <c r="K190" s="30" t="s">
        <v>19</v>
      </c>
      <c r="L190" s="71" t="s">
        <v>552</v>
      </c>
      <c r="M190" s="30" t="s">
        <v>550</v>
      </c>
      <c r="N190" s="30" t="s">
        <v>550</v>
      </c>
      <c r="O190" s="69">
        <v>5000000</v>
      </c>
      <c r="P190" s="69">
        <v>5</v>
      </c>
      <c r="Q190" s="30" t="s">
        <v>95</v>
      </c>
      <c r="R190" s="70" t="s">
        <v>40</v>
      </c>
      <c r="S190" s="71" t="s">
        <v>1047</v>
      </c>
    </row>
    <row r="191" spans="1:19" s="2" customFormat="1" ht="54.9" customHeight="1">
      <c r="A191" s="102">
        <v>189</v>
      </c>
      <c r="B191" s="30" t="s">
        <v>17</v>
      </c>
      <c r="C191" s="30" t="s">
        <v>18</v>
      </c>
      <c r="D191" s="30" t="s">
        <v>19</v>
      </c>
      <c r="E191" s="30" t="s">
        <v>34</v>
      </c>
      <c r="F191" s="30" t="s">
        <v>355</v>
      </c>
      <c r="G191" s="30" t="s">
        <v>554</v>
      </c>
      <c r="H191" s="30" t="s">
        <v>555</v>
      </c>
      <c r="I191" s="30" t="s">
        <v>1132</v>
      </c>
      <c r="J191" s="59" t="s">
        <v>19</v>
      </c>
      <c r="K191" s="30" t="s">
        <v>19</v>
      </c>
      <c r="L191" s="71" t="s">
        <v>556</v>
      </c>
      <c r="M191" s="30" t="s">
        <v>550</v>
      </c>
      <c r="N191" s="30" t="s">
        <v>550</v>
      </c>
      <c r="O191" s="69">
        <v>3000000</v>
      </c>
      <c r="P191" s="69">
        <v>3</v>
      </c>
      <c r="Q191" s="30" t="s">
        <v>187</v>
      </c>
      <c r="R191" s="70" t="s">
        <v>40</v>
      </c>
      <c r="S191" s="71" t="s">
        <v>1047</v>
      </c>
    </row>
    <row r="192" spans="1:19" s="2" customFormat="1" ht="54.9" customHeight="1">
      <c r="A192" s="102">
        <v>190</v>
      </c>
      <c r="B192" s="30" t="s">
        <v>17</v>
      </c>
      <c r="C192" s="30" t="s">
        <v>18</v>
      </c>
      <c r="D192" s="30" t="s">
        <v>19</v>
      </c>
      <c r="E192" s="30" t="s">
        <v>20</v>
      </c>
      <c r="F192" s="30" t="s">
        <v>21</v>
      </c>
      <c r="G192" s="30" t="s">
        <v>21</v>
      </c>
      <c r="H192" s="30" t="s">
        <v>21</v>
      </c>
      <c r="I192" s="30" t="s">
        <v>1144</v>
      </c>
      <c r="J192" s="59" t="s">
        <v>19</v>
      </c>
      <c r="K192" s="30" t="s">
        <v>19</v>
      </c>
      <c r="L192" s="71" t="s">
        <v>557</v>
      </c>
      <c r="M192" s="30" t="s">
        <v>24</v>
      </c>
      <c r="N192" s="30" t="s">
        <v>24</v>
      </c>
      <c r="O192" s="69">
        <v>3700000</v>
      </c>
      <c r="P192" s="69">
        <v>3.7</v>
      </c>
      <c r="Q192" s="30" t="s">
        <v>95</v>
      </c>
      <c r="R192" s="70">
        <v>1131169174.9424977</v>
      </c>
      <c r="S192" s="71" t="s">
        <v>1047</v>
      </c>
    </row>
    <row r="193" spans="1:19" s="2" customFormat="1" ht="54.9" customHeight="1">
      <c r="A193" s="102">
        <v>191</v>
      </c>
      <c r="B193" s="30" t="s">
        <v>17</v>
      </c>
      <c r="C193" s="30" t="s">
        <v>18</v>
      </c>
      <c r="D193" s="30" t="s">
        <v>19</v>
      </c>
      <c r="E193" s="30" t="s">
        <v>20</v>
      </c>
      <c r="F193" s="30" t="s">
        <v>203</v>
      </c>
      <c r="G193" s="30" t="s">
        <v>203</v>
      </c>
      <c r="H193" s="30" t="s">
        <v>558</v>
      </c>
      <c r="I193" s="30" t="s">
        <v>1151</v>
      </c>
      <c r="J193" s="59" t="s">
        <v>19</v>
      </c>
      <c r="K193" s="30" t="s">
        <v>19</v>
      </c>
      <c r="L193" s="71" t="s">
        <v>559</v>
      </c>
      <c r="M193" s="30" t="s">
        <v>94</v>
      </c>
      <c r="N193" s="30" t="s">
        <v>94</v>
      </c>
      <c r="O193" s="69">
        <v>412231950</v>
      </c>
      <c r="P193" s="69">
        <v>412.23194999999998</v>
      </c>
      <c r="Q193" s="30" t="s">
        <v>149</v>
      </c>
      <c r="R193" s="70">
        <v>1842609161.647511</v>
      </c>
      <c r="S193" s="71" t="s">
        <v>1047</v>
      </c>
    </row>
    <row r="194" spans="1:19" s="2" customFormat="1" ht="54.9" customHeight="1">
      <c r="A194" s="102">
        <v>192</v>
      </c>
      <c r="B194" s="30" t="s">
        <v>17</v>
      </c>
      <c r="C194" s="30" t="s">
        <v>18</v>
      </c>
      <c r="D194" s="30" t="s">
        <v>19</v>
      </c>
      <c r="E194" s="30" t="s">
        <v>20</v>
      </c>
      <c r="F194" s="30" t="s">
        <v>203</v>
      </c>
      <c r="G194" s="30" t="s">
        <v>265</v>
      </c>
      <c r="H194" s="30" t="s">
        <v>560</v>
      </c>
      <c r="I194" s="30" t="s">
        <v>1151</v>
      </c>
      <c r="J194" s="59" t="s">
        <v>19</v>
      </c>
      <c r="K194" s="30" t="s">
        <v>19</v>
      </c>
      <c r="L194" s="71" t="s">
        <v>561</v>
      </c>
      <c r="M194" s="30" t="s">
        <v>148</v>
      </c>
      <c r="N194" s="30" t="s">
        <v>148</v>
      </c>
      <c r="O194" s="69">
        <v>550000000</v>
      </c>
      <c r="P194" s="69">
        <v>550</v>
      </c>
      <c r="Q194" s="30" t="s">
        <v>149</v>
      </c>
      <c r="R194" s="70">
        <v>1842609161.647511</v>
      </c>
      <c r="S194" s="71" t="s">
        <v>1047</v>
      </c>
    </row>
    <row r="195" spans="1:19" s="2" customFormat="1" ht="54.9" customHeight="1">
      <c r="A195" s="102">
        <v>193</v>
      </c>
      <c r="B195" s="30" t="s">
        <v>17</v>
      </c>
      <c r="C195" s="30" t="s">
        <v>18</v>
      </c>
      <c r="D195" s="30" t="s">
        <v>19</v>
      </c>
      <c r="E195" s="30" t="s">
        <v>20</v>
      </c>
      <c r="F195" s="30" t="s">
        <v>203</v>
      </c>
      <c r="G195" s="30" t="s">
        <v>265</v>
      </c>
      <c r="H195" s="30" t="s">
        <v>560</v>
      </c>
      <c r="I195" s="30" t="s">
        <v>1151</v>
      </c>
      <c r="J195" s="59" t="s">
        <v>19</v>
      </c>
      <c r="K195" s="30" t="s">
        <v>19</v>
      </c>
      <c r="L195" s="71" t="s">
        <v>562</v>
      </c>
      <c r="M195" s="30" t="s">
        <v>148</v>
      </c>
      <c r="N195" s="30" t="s">
        <v>148</v>
      </c>
      <c r="O195" s="69">
        <v>30000000</v>
      </c>
      <c r="P195" s="69">
        <v>30</v>
      </c>
      <c r="Q195" s="30" t="s">
        <v>25</v>
      </c>
      <c r="R195" s="70">
        <v>1842609161.647511</v>
      </c>
      <c r="S195" s="71" t="s">
        <v>1047</v>
      </c>
    </row>
    <row r="196" spans="1:19" s="2" customFormat="1" ht="54.9" customHeight="1">
      <c r="A196" s="102">
        <v>194</v>
      </c>
      <c r="B196" s="30" t="s">
        <v>17</v>
      </c>
      <c r="C196" s="30" t="s">
        <v>18</v>
      </c>
      <c r="D196" s="30" t="s">
        <v>19</v>
      </c>
      <c r="E196" s="30" t="s">
        <v>1037</v>
      </c>
      <c r="F196" s="30" t="s">
        <v>28</v>
      </c>
      <c r="G196" s="30" t="s">
        <v>382</v>
      </c>
      <c r="H196" s="30" t="s">
        <v>382</v>
      </c>
      <c r="I196" s="30" t="s">
        <v>1163</v>
      </c>
      <c r="J196" s="59" t="s">
        <v>19</v>
      </c>
      <c r="K196" s="30" t="s">
        <v>19</v>
      </c>
      <c r="L196" s="71" t="s">
        <v>564</v>
      </c>
      <c r="M196" s="30" t="s">
        <v>33</v>
      </c>
      <c r="N196" s="30" t="s">
        <v>33</v>
      </c>
      <c r="O196" s="69">
        <v>5000000</v>
      </c>
      <c r="P196" s="69">
        <v>5</v>
      </c>
      <c r="Q196" s="30" t="s">
        <v>95</v>
      </c>
      <c r="R196" s="70">
        <v>94190417.129999995</v>
      </c>
      <c r="S196" s="71" t="s">
        <v>1047</v>
      </c>
    </row>
    <row r="197" spans="1:19" s="2" customFormat="1" ht="54.9" customHeight="1">
      <c r="A197" s="102">
        <v>195</v>
      </c>
      <c r="B197" s="30" t="s">
        <v>17</v>
      </c>
      <c r="C197" s="30" t="s">
        <v>18</v>
      </c>
      <c r="D197" s="30" t="s">
        <v>19</v>
      </c>
      <c r="E197" s="30" t="s">
        <v>1031</v>
      </c>
      <c r="F197" s="30" t="s">
        <v>28</v>
      </c>
      <c r="G197" s="30" t="s">
        <v>475</v>
      </c>
      <c r="H197" s="30" t="s">
        <v>568</v>
      </c>
      <c r="I197" s="30" t="s">
        <v>1179</v>
      </c>
      <c r="J197" s="59" t="s">
        <v>19</v>
      </c>
      <c r="K197" s="30" t="s">
        <v>19</v>
      </c>
      <c r="L197" s="71" t="s">
        <v>570</v>
      </c>
      <c r="M197" s="30" t="s">
        <v>94</v>
      </c>
      <c r="N197" s="30" t="s">
        <v>94</v>
      </c>
      <c r="O197" s="69">
        <v>10000000</v>
      </c>
      <c r="P197" s="69">
        <v>10</v>
      </c>
      <c r="Q197" s="30" t="s">
        <v>25</v>
      </c>
      <c r="R197" s="70">
        <v>1058051841.5599999</v>
      </c>
      <c r="S197" s="71" t="s">
        <v>1047</v>
      </c>
    </row>
    <row r="198" spans="1:19" s="2" customFormat="1" ht="54.9" customHeight="1">
      <c r="A198" s="102">
        <v>196</v>
      </c>
      <c r="B198" s="30" t="s">
        <v>17</v>
      </c>
      <c r="C198" s="30" t="s">
        <v>18</v>
      </c>
      <c r="D198" s="30" t="s">
        <v>19</v>
      </c>
      <c r="E198" s="30" t="s">
        <v>1031</v>
      </c>
      <c r="F198" s="30" t="s">
        <v>28</v>
      </c>
      <c r="G198" s="30" t="s">
        <v>475</v>
      </c>
      <c r="H198" s="30" t="s">
        <v>568</v>
      </c>
      <c r="I198" s="30" t="s">
        <v>1179</v>
      </c>
      <c r="J198" s="59" t="s">
        <v>19</v>
      </c>
      <c r="K198" s="30" t="s">
        <v>19</v>
      </c>
      <c r="L198" s="71" t="s">
        <v>951</v>
      </c>
      <c r="M198" s="30" t="s">
        <v>39</v>
      </c>
      <c r="N198" s="30" t="s">
        <v>39</v>
      </c>
      <c r="O198" s="69">
        <v>27000000</v>
      </c>
      <c r="P198" s="69">
        <v>27</v>
      </c>
      <c r="Q198" s="30" t="s">
        <v>25</v>
      </c>
      <c r="R198" s="70">
        <v>1058051841.5599999</v>
      </c>
      <c r="S198" s="71" t="s">
        <v>1047</v>
      </c>
    </row>
    <row r="199" spans="1:19" s="2" customFormat="1" ht="54.9" customHeight="1">
      <c r="A199" s="102">
        <v>197</v>
      </c>
      <c r="B199" s="30" t="s">
        <v>17</v>
      </c>
      <c r="C199" s="30" t="s">
        <v>18</v>
      </c>
      <c r="D199" s="30" t="s">
        <v>19</v>
      </c>
      <c r="E199" s="30" t="s">
        <v>1031</v>
      </c>
      <c r="F199" s="30" t="s">
        <v>28</v>
      </c>
      <c r="G199" s="30" t="s">
        <v>475</v>
      </c>
      <c r="H199" s="30" t="s">
        <v>568</v>
      </c>
      <c r="I199" s="30" t="s">
        <v>1179</v>
      </c>
      <c r="J199" s="59" t="s">
        <v>19</v>
      </c>
      <c r="K199" s="30" t="s">
        <v>19</v>
      </c>
      <c r="L199" s="71" t="s">
        <v>572</v>
      </c>
      <c r="M199" s="30" t="s">
        <v>359</v>
      </c>
      <c r="N199" s="30" t="s">
        <v>359</v>
      </c>
      <c r="O199" s="69">
        <v>11766800</v>
      </c>
      <c r="P199" s="69">
        <v>11.7668</v>
      </c>
      <c r="Q199" s="30" t="s">
        <v>25</v>
      </c>
      <c r="R199" s="70">
        <v>1058051841.5599999</v>
      </c>
      <c r="S199" s="71" t="s">
        <v>1047</v>
      </c>
    </row>
    <row r="200" spans="1:19" s="2" customFormat="1" ht="54.9" customHeight="1">
      <c r="A200" s="102">
        <v>198</v>
      </c>
      <c r="B200" s="30" t="s">
        <v>17</v>
      </c>
      <c r="C200" s="30" t="s">
        <v>18</v>
      </c>
      <c r="D200" s="30" t="s">
        <v>19</v>
      </c>
      <c r="E200" s="30" t="s">
        <v>1031</v>
      </c>
      <c r="F200" s="30" t="s">
        <v>28</v>
      </c>
      <c r="G200" s="30" t="s">
        <v>475</v>
      </c>
      <c r="H200" s="30" t="s">
        <v>568</v>
      </c>
      <c r="I200" s="30" t="s">
        <v>1179</v>
      </c>
      <c r="J200" s="59" t="s">
        <v>19</v>
      </c>
      <c r="K200" s="30" t="s">
        <v>19</v>
      </c>
      <c r="L200" s="71" t="s">
        <v>573</v>
      </c>
      <c r="M200" s="30" t="s">
        <v>24</v>
      </c>
      <c r="N200" s="30" t="s">
        <v>24</v>
      </c>
      <c r="O200" s="69">
        <v>6000000</v>
      </c>
      <c r="P200" s="69">
        <v>6</v>
      </c>
      <c r="Q200" s="30" t="s">
        <v>95</v>
      </c>
      <c r="R200" s="70">
        <v>1058051841.5599999</v>
      </c>
      <c r="S200" s="71" t="s">
        <v>1047</v>
      </c>
    </row>
    <row r="201" spans="1:19" s="2" customFormat="1" ht="54.9" customHeight="1">
      <c r="A201" s="102">
        <v>199</v>
      </c>
      <c r="B201" s="30" t="s">
        <v>17</v>
      </c>
      <c r="C201" s="30" t="s">
        <v>18</v>
      </c>
      <c r="D201" s="30" t="s">
        <v>19</v>
      </c>
      <c r="E201" s="30" t="s">
        <v>1031</v>
      </c>
      <c r="F201" s="30" t="s">
        <v>28</v>
      </c>
      <c r="G201" s="30" t="s">
        <v>475</v>
      </c>
      <c r="H201" s="30" t="s">
        <v>568</v>
      </c>
      <c r="I201" s="30" t="s">
        <v>1179</v>
      </c>
      <c r="J201" s="59" t="s">
        <v>19</v>
      </c>
      <c r="K201" s="30" t="s">
        <v>19</v>
      </c>
      <c r="L201" s="71" t="s">
        <v>574</v>
      </c>
      <c r="M201" s="30" t="s">
        <v>83</v>
      </c>
      <c r="N201" s="30" t="s">
        <v>83</v>
      </c>
      <c r="O201" s="69">
        <v>15000000</v>
      </c>
      <c r="P201" s="69">
        <v>15</v>
      </c>
      <c r="Q201" s="30" t="s">
        <v>25</v>
      </c>
      <c r="R201" s="70">
        <v>1058051841.5599999</v>
      </c>
      <c r="S201" s="71" t="s">
        <v>1047</v>
      </c>
    </row>
    <row r="202" spans="1:19" s="2" customFormat="1" ht="54.9" customHeight="1">
      <c r="A202" s="102">
        <v>200</v>
      </c>
      <c r="B202" s="30" t="s">
        <v>17</v>
      </c>
      <c r="C202" s="30" t="s">
        <v>18</v>
      </c>
      <c r="D202" s="30" t="s">
        <v>19</v>
      </c>
      <c r="E202" s="30" t="s">
        <v>1037</v>
      </c>
      <c r="F202" s="30" t="s">
        <v>28</v>
      </c>
      <c r="G202" s="30" t="s">
        <v>29</v>
      </c>
      <c r="H202" s="30" t="s">
        <v>30</v>
      </c>
      <c r="I202" s="30" t="s">
        <v>1161</v>
      </c>
      <c r="J202" s="59" t="s">
        <v>19</v>
      </c>
      <c r="K202" s="30" t="s">
        <v>19</v>
      </c>
      <c r="L202" s="71" t="s">
        <v>952</v>
      </c>
      <c r="M202" s="30" t="s">
        <v>39</v>
      </c>
      <c r="N202" s="30" t="s">
        <v>39</v>
      </c>
      <c r="O202" s="69">
        <v>6112943.8300000001</v>
      </c>
      <c r="P202" s="69">
        <v>6.1129438299999999</v>
      </c>
      <c r="Q202" s="30" t="s">
        <v>95</v>
      </c>
      <c r="R202" s="70">
        <v>2315157.39</v>
      </c>
      <c r="S202" s="71" t="s">
        <v>1047</v>
      </c>
    </row>
    <row r="203" spans="1:19" s="2" customFormat="1" ht="54.9" customHeight="1">
      <c r="A203" s="102">
        <v>201</v>
      </c>
      <c r="B203" s="30" t="s">
        <v>17</v>
      </c>
      <c r="C203" s="30" t="s">
        <v>18</v>
      </c>
      <c r="D203" s="30" t="s">
        <v>19</v>
      </c>
      <c r="E203" s="30" t="s">
        <v>20</v>
      </c>
      <c r="F203" s="30" t="s">
        <v>203</v>
      </c>
      <c r="G203" s="30" t="s">
        <v>265</v>
      </c>
      <c r="H203" s="30" t="s">
        <v>576</v>
      </c>
      <c r="I203" s="30" t="s">
        <v>1151</v>
      </c>
      <c r="J203" s="59" t="s">
        <v>19</v>
      </c>
      <c r="K203" s="30" t="s">
        <v>19</v>
      </c>
      <c r="L203" s="71" t="s">
        <v>577</v>
      </c>
      <c r="M203" s="30" t="s">
        <v>148</v>
      </c>
      <c r="N203" s="30" t="s">
        <v>148</v>
      </c>
      <c r="O203" s="69">
        <v>80000000</v>
      </c>
      <c r="P203" s="69">
        <v>80</v>
      </c>
      <c r="Q203" s="30" t="s">
        <v>25</v>
      </c>
      <c r="R203" s="70">
        <v>1842609161.647511</v>
      </c>
      <c r="S203" s="71" t="s">
        <v>1047</v>
      </c>
    </row>
    <row r="204" spans="1:19" s="2" customFormat="1" ht="54.9" customHeight="1">
      <c r="A204" s="102">
        <v>202</v>
      </c>
      <c r="B204" s="30" t="s">
        <v>17</v>
      </c>
      <c r="C204" s="30" t="s">
        <v>18</v>
      </c>
      <c r="D204" s="30" t="s">
        <v>19</v>
      </c>
      <c r="E204" s="30" t="s">
        <v>1031</v>
      </c>
      <c r="F204" s="30" t="s">
        <v>28</v>
      </c>
      <c r="G204" s="30" t="s">
        <v>495</v>
      </c>
      <c r="H204" s="30" t="s">
        <v>579</v>
      </c>
      <c r="I204" s="30" t="s">
        <v>1180</v>
      </c>
      <c r="J204" s="59" t="s">
        <v>19</v>
      </c>
      <c r="K204" s="30" t="s">
        <v>19</v>
      </c>
      <c r="L204" s="71" t="s">
        <v>581</v>
      </c>
      <c r="M204" s="30" t="s">
        <v>94</v>
      </c>
      <c r="N204" s="30" t="s">
        <v>94</v>
      </c>
      <c r="O204" s="69">
        <v>58000000</v>
      </c>
      <c r="P204" s="69">
        <v>58</v>
      </c>
      <c r="Q204" s="30" t="s">
        <v>25</v>
      </c>
      <c r="R204" s="70">
        <v>123058745.73</v>
      </c>
      <c r="S204" s="71" t="s">
        <v>1047</v>
      </c>
    </row>
    <row r="205" spans="1:19" s="2" customFormat="1" ht="54.9" customHeight="1">
      <c r="A205" s="102">
        <v>203</v>
      </c>
      <c r="B205" s="30" t="s">
        <v>17</v>
      </c>
      <c r="C205" s="30" t="s">
        <v>18</v>
      </c>
      <c r="D205" s="30" t="s">
        <v>19</v>
      </c>
      <c r="E205" s="30" t="s">
        <v>1031</v>
      </c>
      <c r="F205" s="30" t="s">
        <v>28</v>
      </c>
      <c r="G205" s="30" t="s">
        <v>475</v>
      </c>
      <c r="H205" s="30" t="s">
        <v>568</v>
      </c>
      <c r="I205" s="30" t="s">
        <v>1179</v>
      </c>
      <c r="J205" s="59" t="s">
        <v>19</v>
      </c>
      <c r="K205" s="30" t="s">
        <v>19</v>
      </c>
      <c r="L205" s="71" t="s">
        <v>582</v>
      </c>
      <c r="M205" s="30" t="s">
        <v>359</v>
      </c>
      <c r="N205" s="30" t="s">
        <v>359</v>
      </c>
      <c r="O205" s="69">
        <v>8319000</v>
      </c>
      <c r="P205" s="69">
        <v>8.3190000000000008</v>
      </c>
      <c r="Q205" s="30" t="s">
        <v>95</v>
      </c>
      <c r="R205" s="70">
        <v>1058051841.5599999</v>
      </c>
      <c r="S205" s="71" t="s">
        <v>1047</v>
      </c>
    </row>
    <row r="206" spans="1:19" s="2" customFormat="1" ht="54.9" customHeight="1">
      <c r="A206" s="102">
        <v>204</v>
      </c>
      <c r="B206" s="30" t="s">
        <v>17</v>
      </c>
      <c r="C206" s="30" t="s">
        <v>18</v>
      </c>
      <c r="D206" s="30" t="s">
        <v>19</v>
      </c>
      <c r="E206" s="30" t="s">
        <v>1031</v>
      </c>
      <c r="F206" s="30" t="s">
        <v>28</v>
      </c>
      <c r="G206" s="30" t="s">
        <v>475</v>
      </c>
      <c r="H206" s="30" t="s">
        <v>568</v>
      </c>
      <c r="I206" s="30" t="s">
        <v>1179</v>
      </c>
      <c r="J206" s="59" t="s">
        <v>19</v>
      </c>
      <c r="K206" s="30" t="s">
        <v>19</v>
      </c>
      <c r="L206" s="71" t="s">
        <v>583</v>
      </c>
      <c r="M206" s="30" t="s">
        <v>148</v>
      </c>
      <c r="N206" s="30" t="s">
        <v>148</v>
      </c>
      <c r="O206" s="69">
        <v>95000000</v>
      </c>
      <c r="P206" s="69">
        <v>95</v>
      </c>
      <c r="Q206" s="30" t="s">
        <v>25</v>
      </c>
      <c r="R206" s="70">
        <v>1058051841.5599999</v>
      </c>
      <c r="S206" s="71" t="s">
        <v>1047</v>
      </c>
    </row>
    <row r="207" spans="1:19" s="2" customFormat="1" ht="54.9" customHeight="1">
      <c r="A207" s="102">
        <v>205</v>
      </c>
      <c r="B207" s="30" t="s">
        <v>17</v>
      </c>
      <c r="C207" s="30" t="s">
        <v>18</v>
      </c>
      <c r="D207" s="30" t="s">
        <v>19</v>
      </c>
      <c r="E207" s="30" t="s">
        <v>1031</v>
      </c>
      <c r="F207" s="30" t="s">
        <v>28</v>
      </c>
      <c r="G207" s="30" t="s">
        <v>475</v>
      </c>
      <c r="H207" s="30" t="s">
        <v>568</v>
      </c>
      <c r="I207" s="30" t="s">
        <v>1179</v>
      </c>
      <c r="J207" s="59" t="s">
        <v>19</v>
      </c>
      <c r="K207" s="30" t="s">
        <v>19</v>
      </c>
      <c r="L207" s="71" t="s">
        <v>584</v>
      </c>
      <c r="M207" s="30" t="s">
        <v>359</v>
      </c>
      <c r="N207" s="30" t="s">
        <v>359</v>
      </c>
      <c r="O207" s="69">
        <v>3698000</v>
      </c>
      <c r="P207" s="69">
        <v>3.698</v>
      </c>
      <c r="Q207" s="30" t="s">
        <v>95</v>
      </c>
      <c r="R207" s="70">
        <v>1058051841.5599999</v>
      </c>
      <c r="S207" s="71" t="s">
        <v>1047</v>
      </c>
    </row>
    <row r="208" spans="1:19" s="2" customFormat="1" ht="54.9" customHeight="1">
      <c r="A208" s="102">
        <v>206</v>
      </c>
      <c r="B208" s="30" t="s">
        <v>17</v>
      </c>
      <c r="C208" s="30" t="s">
        <v>18</v>
      </c>
      <c r="D208" s="30" t="s">
        <v>19</v>
      </c>
      <c r="E208" s="30" t="s">
        <v>20</v>
      </c>
      <c r="F208" s="30" t="s">
        <v>150</v>
      </c>
      <c r="G208" s="30" t="s">
        <v>390</v>
      </c>
      <c r="H208" s="30" t="s">
        <v>391</v>
      </c>
      <c r="I208" s="30" t="s">
        <v>1149</v>
      </c>
      <c r="J208" s="59" t="s">
        <v>19</v>
      </c>
      <c r="K208" s="30" t="s">
        <v>19</v>
      </c>
      <c r="L208" s="71" t="s">
        <v>586</v>
      </c>
      <c r="M208" s="30" t="s">
        <v>225</v>
      </c>
      <c r="N208" s="30" t="s">
        <v>225</v>
      </c>
      <c r="O208" s="69">
        <v>30000000</v>
      </c>
      <c r="P208" s="69">
        <v>30</v>
      </c>
      <c r="Q208" s="30" t="s">
        <v>25</v>
      </c>
      <c r="R208" s="70">
        <v>983368892.67999983</v>
      </c>
      <c r="S208" s="71" t="s">
        <v>1047</v>
      </c>
    </row>
    <row r="209" spans="1:19" s="2" customFormat="1" ht="54.9" customHeight="1">
      <c r="A209" s="102">
        <v>207</v>
      </c>
      <c r="B209" s="30" t="s">
        <v>17</v>
      </c>
      <c r="C209" s="30" t="s">
        <v>18</v>
      </c>
      <c r="D209" s="30" t="s">
        <v>19</v>
      </c>
      <c r="E209" s="30" t="s">
        <v>20</v>
      </c>
      <c r="F209" s="30" t="s">
        <v>150</v>
      </c>
      <c r="G209" s="30" t="s">
        <v>324</v>
      </c>
      <c r="H209" s="30" t="s">
        <v>324</v>
      </c>
      <c r="I209" s="30" t="s">
        <v>1149</v>
      </c>
      <c r="J209" s="59" t="s">
        <v>19</v>
      </c>
      <c r="K209" s="30" t="s">
        <v>19</v>
      </c>
      <c r="L209" s="71" t="s">
        <v>589</v>
      </c>
      <c r="M209" s="30" t="s">
        <v>590</v>
      </c>
      <c r="N209" s="30" t="s">
        <v>590</v>
      </c>
      <c r="O209" s="69">
        <v>1530000</v>
      </c>
      <c r="P209" s="69">
        <v>1.53</v>
      </c>
      <c r="Q209" s="30" t="s">
        <v>187</v>
      </c>
      <c r="R209" s="70">
        <v>983368892.67999983</v>
      </c>
      <c r="S209" s="71" t="s">
        <v>1047</v>
      </c>
    </row>
    <row r="210" spans="1:19" s="2" customFormat="1" ht="54.9" customHeight="1">
      <c r="A210" s="102">
        <v>208</v>
      </c>
      <c r="B210" s="30" t="s">
        <v>272</v>
      </c>
      <c r="C210" s="30" t="s">
        <v>87</v>
      </c>
      <c r="D210" s="30" t="s">
        <v>19</v>
      </c>
      <c r="E210" s="30" t="s">
        <v>20</v>
      </c>
      <c r="F210" s="30" t="s">
        <v>144</v>
      </c>
      <c r="G210" s="30" t="s">
        <v>144</v>
      </c>
      <c r="H210" s="30" t="s">
        <v>144</v>
      </c>
      <c r="I210" s="30" t="s">
        <v>1148</v>
      </c>
      <c r="J210" s="59" t="s">
        <v>19</v>
      </c>
      <c r="K210" s="30" t="s">
        <v>19</v>
      </c>
      <c r="L210" s="71" t="s">
        <v>591</v>
      </c>
      <c r="M210" s="30" t="s">
        <v>24</v>
      </c>
      <c r="N210" s="30" t="s">
        <v>24</v>
      </c>
      <c r="O210" s="69">
        <v>13257350</v>
      </c>
      <c r="P210" s="69">
        <v>13.257350000000001</v>
      </c>
      <c r="Q210" s="30" t="s">
        <v>25</v>
      </c>
      <c r="R210" s="70">
        <v>1081041153.5699997</v>
      </c>
      <c r="S210" s="71" t="s">
        <v>1047</v>
      </c>
    </row>
    <row r="211" spans="1:19" s="2" customFormat="1" ht="54.9" customHeight="1">
      <c r="A211" s="102">
        <v>209</v>
      </c>
      <c r="B211" s="30" t="s">
        <v>86</v>
      </c>
      <c r="C211" s="30" t="s">
        <v>18</v>
      </c>
      <c r="D211" s="30" t="s">
        <v>881</v>
      </c>
      <c r="E211" s="30" t="s">
        <v>34</v>
      </c>
      <c r="F211" s="30" t="s">
        <v>336</v>
      </c>
      <c r="G211" s="30" t="s">
        <v>478</v>
      </c>
      <c r="H211" s="30" t="s">
        <v>593</v>
      </c>
      <c r="I211" s="30" t="s">
        <v>1132</v>
      </c>
      <c r="J211" s="59">
        <v>2456277</v>
      </c>
      <c r="K211" s="30">
        <v>2456277</v>
      </c>
      <c r="L211" s="71" t="s">
        <v>594</v>
      </c>
      <c r="M211" s="30" t="s">
        <v>550</v>
      </c>
      <c r="N211" s="30" t="s">
        <v>595</v>
      </c>
      <c r="O211" s="69">
        <v>26800000</v>
      </c>
      <c r="P211" s="69">
        <v>26.8</v>
      </c>
      <c r="Q211" s="30" t="s">
        <v>25</v>
      </c>
      <c r="R211" s="70" t="s">
        <v>40</v>
      </c>
      <c r="S211" s="71" t="s">
        <v>592</v>
      </c>
    </row>
    <row r="212" spans="1:19" s="2" customFormat="1" ht="54.9" customHeight="1">
      <c r="A212" s="102">
        <v>210</v>
      </c>
      <c r="B212" s="30" t="s">
        <v>272</v>
      </c>
      <c r="C212" s="30" t="s">
        <v>18</v>
      </c>
      <c r="D212" s="30" t="s">
        <v>143</v>
      </c>
      <c r="E212" s="30" t="s">
        <v>34</v>
      </c>
      <c r="F212" s="30" t="s">
        <v>35</v>
      </c>
      <c r="G212" s="30" t="s">
        <v>35</v>
      </c>
      <c r="H212" s="30" t="s">
        <v>49</v>
      </c>
      <c r="I212" s="30" t="s">
        <v>1128</v>
      </c>
      <c r="J212" s="59">
        <v>2183937</v>
      </c>
      <c r="K212" s="30">
        <v>2183937</v>
      </c>
      <c r="L212" s="71" t="s">
        <v>596</v>
      </c>
      <c r="M212" s="30" t="s">
        <v>83</v>
      </c>
      <c r="N212" s="30" t="s">
        <v>83</v>
      </c>
      <c r="O212" s="69">
        <v>175281260.31999999</v>
      </c>
      <c r="P212" s="69">
        <v>175.28126032</v>
      </c>
      <c r="Q212" s="30" t="s">
        <v>149</v>
      </c>
      <c r="R212" s="70" t="s">
        <v>40</v>
      </c>
      <c r="S212" s="71" t="s">
        <v>1220</v>
      </c>
    </row>
    <row r="213" spans="1:19" s="2" customFormat="1" ht="54.9" customHeight="1">
      <c r="A213" s="102">
        <v>211</v>
      </c>
      <c r="B213" s="30" t="s">
        <v>272</v>
      </c>
      <c r="C213" s="30" t="s">
        <v>18</v>
      </c>
      <c r="D213" s="30" t="s">
        <v>143</v>
      </c>
      <c r="E213" s="30" t="s">
        <v>20</v>
      </c>
      <c r="F213" s="30" t="s">
        <v>21</v>
      </c>
      <c r="G213" s="30" t="s">
        <v>379</v>
      </c>
      <c r="H213" s="30" t="s">
        <v>597</v>
      </c>
      <c r="I213" s="30" t="s">
        <v>1144</v>
      </c>
      <c r="J213" s="59">
        <v>2512108</v>
      </c>
      <c r="K213" s="30">
        <v>2512108</v>
      </c>
      <c r="L213" s="71" t="s">
        <v>598</v>
      </c>
      <c r="M213" s="30" t="s">
        <v>83</v>
      </c>
      <c r="N213" s="30" t="s">
        <v>175</v>
      </c>
      <c r="O213" s="69">
        <v>128575966.56999999</v>
      </c>
      <c r="P213" s="69">
        <v>128.57596656999999</v>
      </c>
      <c r="Q213" s="30" t="s">
        <v>149</v>
      </c>
      <c r="R213" s="70">
        <v>1131169174.9424977</v>
      </c>
      <c r="S213" s="71" t="s">
        <v>1220</v>
      </c>
    </row>
    <row r="214" spans="1:19" s="2" customFormat="1" ht="54.9" customHeight="1">
      <c r="A214" s="102">
        <v>212</v>
      </c>
      <c r="B214" s="30" t="s">
        <v>272</v>
      </c>
      <c r="C214" s="30" t="s">
        <v>18</v>
      </c>
      <c r="D214" s="30" t="s">
        <v>881</v>
      </c>
      <c r="E214" s="30" t="s">
        <v>20</v>
      </c>
      <c r="F214" s="30" t="s">
        <v>203</v>
      </c>
      <c r="G214" s="30" t="s">
        <v>599</v>
      </c>
      <c r="H214" s="30" t="s">
        <v>600</v>
      </c>
      <c r="I214" s="30" t="s">
        <v>1151</v>
      </c>
      <c r="J214" s="59">
        <v>2242568</v>
      </c>
      <c r="K214" s="30">
        <v>2242568</v>
      </c>
      <c r="L214" s="71" t="s">
        <v>601</v>
      </c>
      <c r="M214" s="30" t="s">
        <v>83</v>
      </c>
      <c r="N214" s="30" t="s">
        <v>175</v>
      </c>
      <c r="O214" s="69">
        <v>14097395.15</v>
      </c>
      <c r="P214" s="69">
        <v>14.097395150000001</v>
      </c>
      <c r="Q214" s="30" t="s">
        <v>25</v>
      </c>
      <c r="R214" s="70">
        <v>1842609161.647511</v>
      </c>
      <c r="S214" s="71" t="s">
        <v>592</v>
      </c>
    </row>
    <row r="215" spans="1:19" s="2" customFormat="1" ht="54.9" customHeight="1">
      <c r="A215" s="102">
        <v>213</v>
      </c>
      <c r="B215" s="30" t="s">
        <v>86</v>
      </c>
      <c r="C215" s="30" t="s">
        <v>18</v>
      </c>
      <c r="D215" s="30" t="s">
        <v>143</v>
      </c>
      <c r="E215" s="30" t="s">
        <v>20</v>
      </c>
      <c r="F215" s="30" t="s">
        <v>203</v>
      </c>
      <c r="G215" s="30" t="s">
        <v>464</v>
      </c>
      <c r="H215" s="30" t="s">
        <v>602</v>
      </c>
      <c r="I215" s="30" t="s">
        <v>1151</v>
      </c>
      <c r="J215" s="59">
        <v>2304801</v>
      </c>
      <c r="K215" s="30">
        <v>2304801</v>
      </c>
      <c r="L215" s="71" t="s">
        <v>603</v>
      </c>
      <c r="M215" s="30" t="s">
        <v>39</v>
      </c>
      <c r="N215" s="30" t="s">
        <v>39</v>
      </c>
      <c r="O215" s="69">
        <v>14824160.5</v>
      </c>
      <c r="P215" s="69">
        <v>14.8241605</v>
      </c>
      <c r="Q215" s="30" t="s">
        <v>25</v>
      </c>
      <c r="R215" s="70">
        <v>1842609161.647511</v>
      </c>
      <c r="S215" s="71" t="s">
        <v>1220</v>
      </c>
    </row>
    <row r="216" spans="1:19" s="2" customFormat="1" ht="54.9" customHeight="1">
      <c r="A216" s="102">
        <v>214</v>
      </c>
      <c r="B216" s="30" t="s">
        <v>86</v>
      </c>
      <c r="C216" s="30" t="s">
        <v>18</v>
      </c>
      <c r="D216" s="30" t="s">
        <v>881</v>
      </c>
      <c r="E216" s="30" t="s">
        <v>20</v>
      </c>
      <c r="F216" s="30" t="s">
        <v>1048</v>
      </c>
      <c r="G216" s="30" t="s">
        <v>415</v>
      </c>
      <c r="H216" s="30" t="s">
        <v>604</v>
      </c>
      <c r="I216" s="30" t="s">
        <v>1155</v>
      </c>
      <c r="J216" s="59">
        <v>2548790</v>
      </c>
      <c r="K216" s="30">
        <v>2548790</v>
      </c>
      <c r="L216" s="71" t="s">
        <v>606</v>
      </c>
      <c r="M216" s="30" t="s">
        <v>83</v>
      </c>
      <c r="N216" s="30" t="s">
        <v>316</v>
      </c>
      <c r="O216" s="69">
        <v>9079000.1400000006</v>
      </c>
      <c r="P216" s="69">
        <v>9.0790001399999998</v>
      </c>
      <c r="Q216" s="30" t="s">
        <v>95</v>
      </c>
      <c r="R216" s="70">
        <v>737376608.44250011</v>
      </c>
      <c r="S216" s="71" t="s">
        <v>592</v>
      </c>
    </row>
    <row r="217" spans="1:19" s="2" customFormat="1" ht="54.9" customHeight="1">
      <c r="A217" s="102">
        <v>215</v>
      </c>
      <c r="B217" s="30" t="s">
        <v>86</v>
      </c>
      <c r="C217" s="30" t="s">
        <v>18</v>
      </c>
      <c r="D217" s="30" t="s">
        <v>881</v>
      </c>
      <c r="E217" s="30" t="s">
        <v>20</v>
      </c>
      <c r="F217" s="30" t="s">
        <v>1048</v>
      </c>
      <c r="G217" s="30" t="s">
        <v>415</v>
      </c>
      <c r="H217" s="30" t="s">
        <v>415</v>
      </c>
      <c r="I217" s="30" t="s">
        <v>1155</v>
      </c>
      <c r="J217" s="59">
        <v>2548770</v>
      </c>
      <c r="K217" s="30">
        <v>2548770</v>
      </c>
      <c r="L217" s="71" t="s">
        <v>611</v>
      </c>
      <c r="M217" s="30" t="s">
        <v>83</v>
      </c>
      <c r="N217" s="30" t="s">
        <v>316</v>
      </c>
      <c r="O217" s="69">
        <v>4225714.41</v>
      </c>
      <c r="P217" s="69">
        <v>4.2257144100000001</v>
      </c>
      <c r="Q217" s="30" t="s">
        <v>95</v>
      </c>
      <c r="R217" s="70">
        <v>737376608.44250011</v>
      </c>
      <c r="S217" s="71" t="s">
        <v>1123</v>
      </c>
    </row>
    <row r="218" spans="1:19" s="2" customFormat="1" ht="54.9" customHeight="1">
      <c r="A218" s="102">
        <v>216</v>
      </c>
      <c r="B218" s="30" t="s">
        <v>86</v>
      </c>
      <c r="C218" s="30" t="s">
        <v>18</v>
      </c>
      <c r="D218" s="30" t="s">
        <v>881</v>
      </c>
      <c r="E218" s="30" t="s">
        <v>20</v>
      </c>
      <c r="F218" s="30" t="s">
        <v>1048</v>
      </c>
      <c r="G218" s="30" t="s">
        <v>415</v>
      </c>
      <c r="H218" s="30" t="s">
        <v>604</v>
      </c>
      <c r="I218" s="30" t="s">
        <v>1155</v>
      </c>
      <c r="J218" s="59">
        <v>2549020</v>
      </c>
      <c r="K218" s="30">
        <v>2549020</v>
      </c>
      <c r="L218" s="71" t="s">
        <v>612</v>
      </c>
      <c r="M218" s="30" t="s">
        <v>83</v>
      </c>
      <c r="N218" s="30" t="s">
        <v>316</v>
      </c>
      <c r="O218" s="69">
        <v>3864923.93</v>
      </c>
      <c r="P218" s="69">
        <v>3.8649239300000002</v>
      </c>
      <c r="Q218" s="30" t="s">
        <v>95</v>
      </c>
      <c r="R218" s="70">
        <v>737376608.44250011</v>
      </c>
      <c r="S218" s="71" t="s">
        <v>1123</v>
      </c>
    </row>
    <row r="219" spans="1:19" s="2" customFormat="1" ht="54.9" customHeight="1">
      <c r="A219" s="102">
        <v>217</v>
      </c>
      <c r="B219" s="30" t="s">
        <v>86</v>
      </c>
      <c r="C219" s="30" t="s">
        <v>18</v>
      </c>
      <c r="D219" s="30" t="s">
        <v>881</v>
      </c>
      <c r="E219" s="30" t="s">
        <v>20</v>
      </c>
      <c r="F219" s="30" t="s">
        <v>1048</v>
      </c>
      <c r="G219" s="30" t="s">
        <v>415</v>
      </c>
      <c r="H219" s="30" t="s">
        <v>415</v>
      </c>
      <c r="I219" s="30" t="s">
        <v>1155</v>
      </c>
      <c r="J219" s="59">
        <v>2548774</v>
      </c>
      <c r="K219" s="30">
        <v>2548774</v>
      </c>
      <c r="L219" s="71" t="s">
        <v>613</v>
      </c>
      <c r="M219" s="30" t="s">
        <v>83</v>
      </c>
      <c r="N219" s="30" t="s">
        <v>316</v>
      </c>
      <c r="O219" s="69">
        <v>3797264.32</v>
      </c>
      <c r="P219" s="69">
        <v>3.79726432</v>
      </c>
      <c r="Q219" s="30" t="s">
        <v>95</v>
      </c>
      <c r="R219" s="70">
        <v>737376608.44250011</v>
      </c>
      <c r="S219" s="71" t="s">
        <v>1123</v>
      </c>
    </row>
    <row r="220" spans="1:19" s="2" customFormat="1" ht="54.9" customHeight="1">
      <c r="A220" s="102">
        <v>218</v>
      </c>
      <c r="B220" s="30" t="s">
        <v>86</v>
      </c>
      <c r="C220" s="30" t="s">
        <v>18</v>
      </c>
      <c r="D220" s="30" t="s">
        <v>881</v>
      </c>
      <c r="E220" s="30" t="s">
        <v>79</v>
      </c>
      <c r="F220" s="30" t="s">
        <v>80</v>
      </c>
      <c r="G220" s="30" t="s">
        <v>80</v>
      </c>
      <c r="H220" s="30" t="s">
        <v>80</v>
      </c>
      <c r="I220" s="30" t="s">
        <v>1049</v>
      </c>
      <c r="J220" s="59">
        <v>2308543</v>
      </c>
      <c r="K220" s="30">
        <v>2308543</v>
      </c>
      <c r="L220" s="71" t="s">
        <v>615</v>
      </c>
      <c r="M220" s="30" t="s">
        <v>83</v>
      </c>
      <c r="N220" s="30" t="s">
        <v>83</v>
      </c>
      <c r="O220" s="69">
        <v>9021237</v>
      </c>
      <c r="P220" s="69">
        <v>9.0212369999999993</v>
      </c>
      <c r="Q220" s="30" t="s">
        <v>95</v>
      </c>
      <c r="R220" s="70">
        <v>148197727.66999999</v>
      </c>
      <c r="S220" s="71" t="s">
        <v>1123</v>
      </c>
    </row>
    <row r="221" spans="1:19" s="2" customFormat="1" ht="54.9" customHeight="1">
      <c r="A221" s="102">
        <v>219</v>
      </c>
      <c r="B221" s="30" t="s">
        <v>86</v>
      </c>
      <c r="C221" s="30" t="s">
        <v>18</v>
      </c>
      <c r="D221" s="30" t="s">
        <v>881</v>
      </c>
      <c r="E221" s="30" t="s">
        <v>79</v>
      </c>
      <c r="F221" s="30" t="s">
        <v>80</v>
      </c>
      <c r="G221" s="30" t="s">
        <v>80</v>
      </c>
      <c r="H221" s="30" t="s">
        <v>80</v>
      </c>
      <c r="I221" s="30" t="s">
        <v>1049</v>
      </c>
      <c r="J221" s="59">
        <v>2565439</v>
      </c>
      <c r="K221" s="30">
        <v>2565439</v>
      </c>
      <c r="L221" s="71" t="s">
        <v>616</v>
      </c>
      <c r="M221" s="30" t="s">
        <v>83</v>
      </c>
      <c r="N221" s="30" t="s">
        <v>83</v>
      </c>
      <c r="O221" s="69">
        <v>5670249</v>
      </c>
      <c r="P221" s="69">
        <v>5.6702490000000001</v>
      </c>
      <c r="Q221" s="30" t="s">
        <v>95</v>
      </c>
      <c r="R221" s="70">
        <v>148197727.66999999</v>
      </c>
      <c r="S221" s="71" t="s">
        <v>1123</v>
      </c>
    </row>
    <row r="222" spans="1:19" s="2" customFormat="1" ht="54.9" customHeight="1">
      <c r="A222" s="102">
        <v>220</v>
      </c>
      <c r="B222" s="30" t="s">
        <v>86</v>
      </c>
      <c r="C222" s="30" t="s">
        <v>18</v>
      </c>
      <c r="D222" s="30" t="s">
        <v>264</v>
      </c>
      <c r="E222" s="30" t="s">
        <v>1031</v>
      </c>
      <c r="F222" s="30" t="s">
        <v>28</v>
      </c>
      <c r="G222" s="30" t="s">
        <v>475</v>
      </c>
      <c r="H222" s="30" t="s">
        <v>617</v>
      </c>
      <c r="I222" s="30" t="s">
        <v>1181</v>
      </c>
      <c r="J222" s="59">
        <v>2498235</v>
      </c>
      <c r="K222" s="30">
        <v>2498235</v>
      </c>
      <c r="L222" s="71" t="s">
        <v>619</v>
      </c>
      <c r="M222" s="30" t="s">
        <v>148</v>
      </c>
      <c r="N222" s="30" t="s">
        <v>442</v>
      </c>
      <c r="O222" s="69">
        <v>8493202.8699999992</v>
      </c>
      <c r="P222" s="69">
        <v>8.4932028699999993</v>
      </c>
      <c r="Q222" s="30" t="s">
        <v>95</v>
      </c>
      <c r="R222" s="70">
        <v>92461093.879999995</v>
      </c>
      <c r="S222" s="71" t="s">
        <v>1218</v>
      </c>
    </row>
    <row r="223" spans="1:19" s="2" customFormat="1" ht="54.9" customHeight="1">
      <c r="A223" s="102">
        <v>221</v>
      </c>
      <c r="B223" s="30" t="s">
        <v>86</v>
      </c>
      <c r="C223" s="30" t="s">
        <v>87</v>
      </c>
      <c r="D223" s="30" t="s">
        <v>660</v>
      </c>
      <c r="E223" s="30" t="s">
        <v>1031</v>
      </c>
      <c r="F223" s="30" t="s">
        <v>212</v>
      </c>
      <c r="G223" s="30" t="s">
        <v>212</v>
      </c>
      <c r="H223" s="30" t="s">
        <v>624</v>
      </c>
      <c r="I223" s="30" t="s">
        <v>1182</v>
      </c>
      <c r="J223" s="59">
        <v>2575342</v>
      </c>
      <c r="K223" s="30">
        <v>2575342</v>
      </c>
      <c r="L223" s="71" t="s">
        <v>626</v>
      </c>
      <c r="M223" s="30" t="s">
        <v>94</v>
      </c>
      <c r="N223" s="30" t="s">
        <v>627</v>
      </c>
      <c r="O223" s="69">
        <v>714932.33</v>
      </c>
      <c r="P223" s="69">
        <v>0.71493233</v>
      </c>
      <c r="Q223" s="30" t="s">
        <v>89</v>
      </c>
      <c r="R223" s="70">
        <v>3491936.4200000009</v>
      </c>
      <c r="S223" s="71" t="s">
        <v>1228</v>
      </c>
    </row>
    <row r="224" spans="1:19" s="2" customFormat="1" ht="54.9" customHeight="1">
      <c r="A224" s="102">
        <v>222</v>
      </c>
      <c r="B224" s="30" t="s">
        <v>86</v>
      </c>
      <c r="C224" s="30" t="s">
        <v>87</v>
      </c>
      <c r="D224" s="30" t="s">
        <v>143</v>
      </c>
      <c r="E224" s="30" t="s">
        <v>79</v>
      </c>
      <c r="F224" s="30" t="s">
        <v>100</v>
      </c>
      <c r="G224" s="30" t="s">
        <v>101</v>
      </c>
      <c r="H224" s="30" t="s">
        <v>101</v>
      </c>
      <c r="I224" s="30" t="s">
        <v>1051</v>
      </c>
      <c r="J224" s="59">
        <v>2601104</v>
      </c>
      <c r="K224" s="30">
        <v>2601104</v>
      </c>
      <c r="L224" s="71" t="s">
        <v>629</v>
      </c>
      <c r="M224" s="30" t="s">
        <v>83</v>
      </c>
      <c r="N224" s="30" t="s">
        <v>630</v>
      </c>
      <c r="O224" s="69">
        <v>11628957.310000001</v>
      </c>
      <c r="P224" s="69">
        <v>11.628957310000001</v>
      </c>
      <c r="Q224" s="30" t="s">
        <v>25</v>
      </c>
      <c r="R224" s="70">
        <v>25415686.359999996</v>
      </c>
      <c r="S224" s="71" t="s">
        <v>1220</v>
      </c>
    </row>
    <row r="225" spans="1:19" s="2" customFormat="1" ht="54.9" customHeight="1">
      <c r="A225" s="102">
        <v>223</v>
      </c>
      <c r="B225" s="30" t="s">
        <v>272</v>
      </c>
      <c r="C225" s="30" t="s">
        <v>18</v>
      </c>
      <c r="D225" s="30" t="s">
        <v>881</v>
      </c>
      <c r="E225" s="30" t="s">
        <v>20</v>
      </c>
      <c r="F225" s="30" t="s">
        <v>35</v>
      </c>
      <c r="G225" s="30" t="s">
        <v>329</v>
      </c>
      <c r="H225" s="30" t="s">
        <v>330</v>
      </c>
      <c r="I225" s="30" t="s">
        <v>1156</v>
      </c>
      <c r="J225" s="59">
        <v>2474194</v>
      </c>
      <c r="K225" s="30">
        <v>2474194</v>
      </c>
      <c r="L225" s="71" t="s">
        <v>631</v>
      </c>
      <c r="M225" s="30" t="s">
        <v>83</v>
      </c>
      <c r="N225" s="30" t="s">
        <v>175</v>
      </c>
      <c r="O225" s="69">
        <v>20655730.800000001</v>
      </c>
      <c r="P225" s="69">
        <v>20.655730800000001</v>
      </c>
      <c r="Q225" s="30" t="s">
        <v>25</v>
      </c>
      <c r="R225" s="70">
        <v>1014840790.97</v>
      </c>
      <c r="S225" s="71" t="s">
        <v>1123</v>
      </c>
    </row>
    <row r="226" spans="1:19" s="2" customFormat="1" ht="54.9" customHeight="1">
      <c r="A226" s="102">
        <v>224</v>
      </c>
      <c r="B226" s="30" t="s">
        <v>86</v>
      </c>
      <c r="C226" s="30" t="s">
        <v>18</v>
      </c>
      <c r="D226" s="30" t="s">
        <v>143</v>
      </c>
      <c r="E226" s="30" t="s">
        <v>20</v>
      </c>
      <c r="F226" s="30" t="s">
        <v>220</v>
      </c>
      <c r="G226" s="30" t="s">
        <v>632</v>
      </c>
      <c r="H226" s="30" t="s">
        <v>633</v>
      </c>
      <c r="I226" s="30" t="s">
        <v>1150</v>
      </c>
      <c r="J226" s="59">
        <v>2325809</v>
      </c>
      <c r="K226" s="30">
        <v>2325809</v>
      </c>
      <c r="L226" s="71" t="s">
        <v>634</v>
      </c>
      <c r="M226" s="30" t="s">
        <v>83</v>
      </c>
      <c r="N226" s="30" t="s">
        <v>83</v>
      </c>
      <c r="O226" s="69">
        <v>11344384.27</v>
      </c>
      <c r="P226" s="69">
        <v>11.344384269999999</v>
      </c>
      <c r="Q226" s="30" t="s">
        <v>25</v>
      </c>
      <c r="R226" s="70">
        <v>818405323.79750276</v>
      </c>
      <c r="S226" s="71" t="s">
        <v>1220</v>
      </c>
    </row>
    <row r="227" spans="1:19" s="2" customFormat="1" ht="54.9" customHeight="1">
      <c r="A227" s="102">
        <v>225</v>
      </c>
      <c r="B227" s="30" t="s">
        <v>86</v>
      </c>
      <c r="C227" s="30" t="s">
        <v>18</v>
      </c>
      <c r="D227" s="30" t="s">
        <v>143</v>
      </c>
      <c r="E227" s="30" t="s">
        <v>20</v>
      </c>
      <c r="F227" s="30" t="s">
        <v>203</v>
      </c>
      <c r="G227" s="30" t="s">
        <v>303</v>
      </c>
      <c r="H227" s="30" t="s">
        <v>635</v>
      </c>
      <c r="I227" s="30" t="s">
        <v>1151</v>
      </c>
      <c r="J227" s="59">
        <v>2225753</v>
      </c>
      <c r="K227" s="30">
        <v>2225753</v>
      </c>
      <c r="L227" s="71" t="s">
        <v>636</v>
      </c>
      <c r="M227" s="30" t="s">
        <v>83</v>
      </c>
      <c r="N227" s="30" t="s">
        <v>83</v>
      </c>
      <c r="O227" s="69">
        <v>7600982.0899999999</v>
      </c>
      <c r="P227" s="69">
        <v>7.6009820899999996</v>
      </c>
      <c r="Q227" s="30" t="s">
        <v>95</v>
      </c>
      <c r="R227" s="70">
        <v>1842609161.647511</v>
      </c>
      <c r="S227" s="71" t="s">
        <v>1220</v>
      </c>
    </row>
    <row r="228" spans="1:19" s="2" customFormat="1" ht="54.9" customHeight="1">
      <c r="A228" s="102">
        <v>226</v>
      </c>
      <c r="B228" s="30" t="s">
        <v>86</v>
      </c>
      <c r="C228" s="30" t="s">
        <v>18</v>
      </c>
      <c r="D228" s="30" t="s">
        <v>264</v>
      </c>
      <c r="E228" s="30" t="s">
        <v>20</v>
      </c>
      <c r="F228" s="30" t="s">
        <v>203</v>
      </c>
      <c r="G228" s="30" t="s">
        <v>203</v>
      </c>
      <c r="H228" s="30" t="s">
        <v>637</v>
      </c>
      <c r="I228" s="30" t="s">
        <v>1151</v>
      </c>
      <c r="J228" s="59">
        <v>2473576</v>
      </c>
      <c r="K228" s="30">
        <v>2473576</v>
      </c>
      <c r="L228" s="71" t="s">
        <v>638</v>
      </c>
      <c r="M228" s="30" t="s">
        <v>24</v>
      </c>
      <c r="N228" s="30" t="s">
        <v>466</v>
      </c>
      <c r="O228" s="69">
        <v>4479798.45</v>
      </c>
      <c r="P228" s="69">
        <v>4.4797984500000005</v>
      </c>
      <c r="Q228" s="30" t="s">
        <v>95</v>
      </c>
      <c r="R228" s="70">
        <v>1842609161.647511</v>
      </c>
      <c r="S228" s="71" t="s">
        <v>1218</v>
      </c>
    </row>
    <row r="229" spans="1:19" s="2" customFormat="1" ht="54.9" customHeight="1">
      <c r="A229" s="102">
        <v>227</v>
      </c>
      <c r="B229" s="30" t="s">
        <v>86</v>
      </c>
      <c r="C229" s="30" t="s">
        <v>18</v>
      </c>
      <c r="D229" s="30" t="s">
        <v>143</v>
      </c>
      <c r="E229" s="30" t="s">
        <v>1037</v>
      </c>
      <c r="F229" s="30" t="s">
        <v>203</v>
      </c>
      <c r="G229" s="30" t="s">
        <v>265</v>
      </c>
      <c r="H229" s="30" t="s">
        <v>639</v>
      </c>
      <c r="I229" s="69" t="s">
        <v>1165</v>
      </c>
      <c r="J229" s="59">
        <v>2336683</v>
      </c>
      <c r="K229" s="30">
        <v>2336683</v>
      </c>
      <c r="L229" s="71" t="s">
        <v>641</v>
      </c>
      <c r="M229" s="30" t="s">
        <v>83</v>
      </c>
      <c r="N229" s="30" t="s">
        <v>83</v>
      </c>
      <c r="O229" s="69">
        <v>13201812.77</v>
      </c>
      <c r="P229" s="69">
        <v>13.20181277</v>
      </c>
      <c r="Q229" s="30" t="s">
        <v>25</v>
      </c>
      <c r="R229" s="70">
        <v>196192563.66</v>
      </c>
      <c r="S229" s="71" t="s">
        <v>1220</v>
      </c>
    </row>
    <row r="230" spans="1:19" s="2" customFormat="1" ht="54.9" customHeight="1">
      <c r="A230" s="102">
        <v>228</v>
      </c>
      <c r="B230" s="30" t="s">
        <v>86</v>
      </c>
      <c r="C230" s="30" t="s">
        <v>18</v>
      </c>
      <c r="D230" s="30" t="s">
        <v>881</v>
      </c>
      <c r="E230" s="30" t="s">
        <v>1031</v>
      </c>
      <c r="F230" s="30" t="s">
        <v>28</v>
      </c>
      <c r="G230" s="30" t="s">
        <v>495</v>
      </c>
      <c r="H230" s="30" t="s">
        <v>642</v>
      </c>
      <c r="I230" s="30" t="s">
        <v>1183</v>
      </c>
      <c r="J230" s="59">
        <v>2544732</v>
      </c>
      <c r="K230" s="30">
        <v>2544732</v>
      </c>
      <c r="L230" s="71" t="s">
        <v>644</v>
      </c>
      <c r="M230" s="30" t="s">
        <v>148</v>
      </c>
      <c r="N230" s="30" t="s">
        <v>444</v>
      </c>
      <c r="O230" s="69">
        <v>6774802.7300000004</v>
      </c>
      <c r="P230" s="69">
        <v>6.7748027300000002</v>
      </c>
      <c r="Q230" s="30" t="s">
        <v>95</v>
      </c>
      <c r="R230" s="70">
        <v>18915980.890000001</v>
      </c>
      <c r="S230" s="71" t="s">
        <v>1123</v>
      </c>
    </row>
    <row r="231" spans="1:19" s="2" customFormat="1" ht="54.9" customHeight="1">
      <c r="A231" s="102">
        <v>229</v>
      </c>
      <c r="B231" s="30" t="s">
        <v>86</v>
      </c>
      <c r="C231" s="30" t="s">
        <v>18</v>
      </c>
      <c r="D231" s="30" t="s">
        <v>143</v>
      </c>
      <c r="E231" s="30" t="s">
        <v>20</v>
      </c>
      <c r="F231" s="30" t="s">
        <v>61</v>
      </c>
      <c r="G231" s="30" t="s">
        <v>62</v>
      </c>
      <c r="H231" s="30" t="s">
        <v>440</v>
      </c>
      <c r="I231" s="30" t="s">
        <v>1145</v>
      </c>
      <c r="J231" s="59">
        <v>2276904</v>
      </c>
      <c r="K231" s="30">
        <v>2276904</v>
      </c>
      <c r="L231" s="71" t="s">
        <v>648</v>
      </c>
      <c r="M231" s="30" t="s">
        <v>83</v>
      </c>
      <c r="N231" s="30" t="s">
        <v>83</v>
      </c>
      <c r="O231" s="69">
        <v>79020970.989999995</v>
      </c>
      <c r="P231" s="69">
        <v>79.020970989999995</v>
      </c>
      <c r="Q231" s="30" t="s">
        <v>25</v>
      </c>
      <c r="R231" s="70">
        <v>494057856.81249988</v>
      </c>
      <c r="S231" s="71" t="s">
        <v>1220</v>
      </c>
    </row>
    <row r="232" spans="1:19" s="2" customFormat="1" ht="54.9" customHeight="1">
      <c r="A232" s="102">
        <v>230</v>
      </c>
      <c r="B232" s="30" t="s">
        <v>86</v>
      </c>
      <c r="C232" s="30" t="s">
        <v>18</v>
      </c>
      <c r="D232" s="30" t="s">
        <v>143</v>
      </c>
      <c r="E232" s="30" t="s">
        <v>20</v>
      </c>
      <c r="F232" s="30" t="s">
        <v>61</v>
      </c>
      <c r="G232" s="30" t="s">
        <v>62</v>
      </c>
      <c r="H232" s="30" t="s">
        <v>62</v>
      </c>
      <c r="I232" s="30" t="s">
        <v>1145</v>
      </c>
      <c r="J232" s="59">
        <v>2473935</v>
      </c>
      <c r="K232" s="30">
        <v>2473935</v>
      </c>
      <c r="L232" s="71" t="s">
        <v>649</v>
      </c>
      <c r="M232" s="30" t="s">
        <v>83</v>
      </c>
      <c r="N232" s="30" t="s">
        <v>316</v>
      </c>
      <c r="O232" s="69">
        <v>68354226.890000001</v>
      </c>
      <c r="P232" s="69">
        <v>68.354226890000007</v>
      </c>
      <c r="Q232" s="30" t="s">
        <v>25</v>
      </c>
      <c r="R232" s="70">
        <v>494057856.81249988</v>
      </c>
      <c r="S232" s="71" t="s">
        <v>1220</v>
      </c>
    </row>
    <row r="233" spans="1:19" s="2" customFormat="1" ht="54.9" customHeight="1">
      <c r="A233" s="102">
        <v>231</v>
      </c>
      <c r="B233" s="30" t="s">
        <v>86</v>
      </c>
      <c r="C233" s="30" t="s">
        <v>18</v>
      </c>
      <c r="D233" s="30" t="s">
        <v>264</v>
      </c>
      <c r="E233" s="30" t="s">
        <v>20</v>
      </c>
      <c r="F233" s="30" t="s">
        <v>61</v>
      </c>
      <c r="G233" s="30" t="s">
        <v>140</v>
      </c>
      <c r="H233" s="30" t="s">
        <v>140</v>
      </c>
      <c r="I233" s="30" t="s">
        <v>1145</v>
      </c>
      <c r="J233" s="59">
        <v>2427388</v>
      </c>
      <c r="K233" s="30">
        <v>2427388</v>
      </c>
      <c r="L233" s="71" t="s">
        <v>650</v>
      </c>
      <c r="M233" s="30" t="s">
        <v>83</v>
      </c>
      <c r="N233" s="30" t="s">
        <v>175</v>
      </c>
      <c r="O233" s="69">
        <v>38788407.619999997</v>
      </c>
      <c r="P233" s="69">
        <v>38.788407619999994</v>
      </c>
      <c r="Q233" s="30" t="s">
        <v>25</v>
      </c>
      <c r="R233" s="70">
        <v>494057856.81249988</v>
      </c>
      <c r="S233" s="71" t="s">
        <v>1218</v>
      </c>
    </row>
    <row r="234" spans="1:19" s="2" customFormat="1" ht="54.9" customHeight="1">
      <c r="A234" s="102">
        <v>232</v>
      </c>
      <c r="B234" s="30" t="s">
        <v>17</v>
      </c>
      <c r="C234" s="30" t="s">
        <v>18</v>
      </c>
      <c r="D234" s="30" t="s">
        <v>143</v>
      </c>
      <c r="E234" s="30" t="s">
        <v>20</v>
      </c>
      <c r="F234" s="30" t="s">
        <v>61</v>
      </c>
      <c r="G234" s="30" t="s">
        <v>194</v>
      </c>
      <c r="H234" s="30" t="s">
        <v>645</v>
      </c>
      <c r="I234" s="30" t="s">
        <v>1145</v>
      </c>
      <c r="J234" s="59">
        <v>2599205</v>
      </c>
      <c r="K234" s="30">
        <v>2599205</v>
      </c>
      <c r="L234" s="71" t="s">
        <v>1040</v>
      </c>
      <c r="M234" s="30" t="s">
        <v>148</v>
      </c>
      <c r="N234" s="30" t="s">
        <v>471</v>
      </c>
      <c r="O234" s="69">
        <v>5678277.5</v>
      </c>
      <c r="P234" s="69">
        <v>5.6782775000000001</v>
      </c>
      <c r="Q234" s="30" t="s">
        <v>95</v>
      </c>
      <c r="R234" s="70">
        <v>494057856.81249988</v>
      </c>
      <c r="S234" s="71" t="s">
        <v>1220</v>
      </c>
    </row>
    <row r="235" spans="1:19" s="2" customFormat="1" ht="54.9" customHeight="1">
      <c r="A235" s="102">
        <v>233</v>
      </c>
      <c r="B235" s="30" t="s">
        <v>17</v>
      </c>
      <c r="C235" s="30" t="s">
        <v>18</v>
      </c>
      <c r="D235" s="30" t="s">
        <v>881</v>
      </c>
      <c r="E235" s="30" t="s">
        <v>20</v>
      </c>
      <c r="F235" s="30" t="s">
        <v>61</v>
      </c>
      <c r="G235" s="30" t="s">
        <v>652</v>
      </c>
      <c r="H235" s="30" t="s">
        <v>653</v>
      </c>
      <c r="I235" s="30" t="s">
        <v>1145</v>
      </c>
      <c r="J235" s="59">
        <v>2537565</v>
      </c>
      <c r="K235" s="30">
        <v>2537565</v>
      </c>
      <c r="L235" s="71" t="s">
        <v>654</v>
      </c>
      <c r="M235" s="30" t="s">
        <v>148</v>
      </c>
      <c r="N235" s="30" t="s">
        <v>442</v>
      </c>
      <c r="O235" s="69">
        <v>14300211.550000001</v>
      </c>
      <c r="P235" s="69">
        <v>14.30021155</v>
      </c>
      <c r="Q235" s="30" t="s">
        <v>25</v>
      </c>
      <c r="R235" s="70">
        <v>494057856.81249988</v>
      </c>
      <c r="S235" s="71" t="s">
        <v>1123</v>
      </c>
    </row>
    <row r="236" spans="1:19" s="2" customFormat="1" ht="54.9" customHeight="1">
      <c r="A236" s="102">
        <v>234</v>
      </c>
      <c r="B236" s="30" t="s">
        <v>17</v>
      </c>
      <c r="C236" s="30" t="s">
        <v>18</v>
      </c>
      <c r="D236" s="30" t="s">
        <v>881</v>
      </c>
      <c r="E236" s="30" t="s">
        <v>20</v>
      </c>
      <c r="F236" s="30" t="s">
        <v>61</v>
      </c>
      <c r="G236" s="30" t="s">
        <v>62</v>
      </c>
      <c r="H236" s="30" t="s">
        <v>62</v>
      </c>
      <c r="I236" s="30" t="s">
        <v>1145</v>
      </c>
      <c r="J236" s="59">
        <v>2519104</v>
      </c>
      <c r="K236" s="30">
        <v>2519104</v>
      </c>
      <c r="L236" s="71" t="s">
        <v>655</v>
      </c>
      <c r="M236" s="30" t="s">
        <v>148</v>
      </c>
      <c r="N236" s="30" t="s">
        <v>442</v>
      </c>
      <c r="O236" s="69">
        <v>7124106.8700000001</v>
      </c>
      <c r="P236" s="69">
        <v>7.1241068700000003</v>
      </c>
      <c r="Q236" s="30" t="s">
        <v>95</v>
      </c>
      <c r="R236" s="70">
        <v>494057856.81249988</v>
      </c>
      <c r="S236" s="71" t="s">
        <v>1123</v>
      </c>
    </row>
    <row r="237" spans="1:19" s="2" customFormat="1" ht="54.9" customHeight="1">
      <c r="A237" s="102">
        <v>235</v>
      </c>
      <c r="B237" s="30" t="s">
        <v>17</v>
      </c>
      <c r="C237" s="30" t="s">
        <v>18</v>
      </c>
      <c r="D237" s="30" t="s">
        <v>881</v>
      </c>
      <c r="E237" s="30" t="s">
        <v>20</v>
      </c>
      <c r="F237" s="30" t="s">
        <v>61</v>
      </c>
      <c r="G237" s="30" t="s">
        <v>194</v>
      </c>
      <c r="H237" s="30" t="s">
        <v>195</v>
      </c>
      <c r="I237" s="30" t="s">
        <v>1145</v>
      </c>
      <c r="J237" s="59">
        <v>2535816</v>
      </c>
      <c r="K237" s="30">
        <v>2535816</v>
      </c>
      <c r="L237" s="71" t="s">
        <v>656</v>
      </c>
      <c r="M237" s="30" t="s">
        <v>148</v>
      </c>
      <c r="N237" s="30" t="s">
        <v>442</v>
      </c>
      <c r="O237" s="69">
        <v>5325845.72</v>
      </c>
      <c r="P237" s="69">
        <v>5.3258457199999993</v>
      </c>
      <c r="Q237" s="30" t="s">
        <v>95</v>
      </c>
      <c r="R237" s="70">
        <v>494057856.81249988</v>
      </c>
      <c r="S237" s="71" t="s">
        <v>1123</v>
      </c>
    </row>
    <row r="238" spans="1:19" s="2" customFormat="1" ht="54.9" customHeight="1">
      <c r="A238" s="102">
        <v>236</v>
      </c>
      <c r="B238" s="30" t="s">
        <v>17</v>
      </c>
      <c r="C238" s="30" t="s">
        <v>18</v>
      </c>
      <c r="D238" s="30" t="s">
        <v>143</v>
      </c>
      <c r="E238" s="30" t="s">
        <v>20</v>
      </c>
      <c r="F238" s="30" t="s">
        <v>61</v>
      </c>
      <c r="G238" s="30" t="s">
        <v>657</v>
      </c>
      <c r="H238" s="30" t="s">
        <v>658</v>
      </c>
      <c r="I238" s="30" t="s">
        <v>1145</v>
      </c>
      <c r="J238" s="59">
        <v>2526590</v>
      </c>
      <c r="K238" s="30">
        <v>2526590</v>
      </c>
      <c r="L238" s="71" t="s">
        <v>659</v>
      </c>
      <c r="M238" s="30" t="s">
        <v>83</v>
      </c>
      <c r="N238" s="30" t="s">
        <v>175</v>
      </c>
      <c r="O238" s="69">
        <v>12755645.18</v>
      </c>
      <c r="P238" s="69">
        <v>12.75564518</v>
      </c>
      <c r="Q238" s="30" t="s">
        <v>25</v>
      </c>
      <c r="R238" s="70">
        <v>494057856.81249988</v>
      </c>
      <c r="S238" s="71" t="s">
        <v>1220</v>
      </c>
    </row>
    <row r="239" spans="1:19" s="2" customFormat="1" ht="54.9" customHeight="1">
      <c r="A239" s="102">
        <v>237</v>
      </c>
      <c r="B239" s="30" t="s">
        <v>17</v>
      </c>
      <c r="C239" s="30" t="s">
        <v>87</v>
      </c>
      <c r="D239" s="30" t="s">
        <v>660</v>
      </c>
      <c r="E239" s="30" t="s">
        <v>20</v>
      </c>
      <c r="F239" s="30" t="s">
        <v>61</v>
      </c>
      <c r="G239" s="30" t="s">
        <v>140</v>
      </c>
      <c r="H239" s="30" t="s">
        <v>140</v>
      </c>
      <c r="I239" s="30" t="s">
        <v>1145</v>
      </c>
      <c r="J239" s="59">
        <v>2630224</v>
      </c>
      <c r="K239" s="30">
        <v>2630224</v>
      </c>
      <c r="L239" s="71" t="s">
        <v>661</v>
      </c>
      <c r="M239" s="30" t="s">
        <v>24</v>
      </c>
      <c r="N239" s="30" t="s">
        <v>503</v>
      </c>
      <c r="O239" s="69">
        <v>8716699.5700000003</v>
      </c>
      <c r="P239" s="69">
        <v>8.7166995700000012</v>
      </c>
      <c r="Q239" s="30" t="s">
        <v>95</v>
      </c>
      <c r="R239" s="70">
        <v>494057856.81249988</v>
      </c>
      <c r="S239" s="71" t="s">
        <v>1228</v>
      </c>
    </row>
    <row r="240" spans="1:19" s="2" customFormat="1" ht="54.9" customHeight="1">
      <c r="A240" s="102">
        <v>238</v>
      </c>
      <c r="B240" s="30" t="s">
        <v>17</v>
      </c>
      <c r="C240" s="30" t="s">
        <v>18</v>
      </c>
      <c r="D240" s="30" t="s">
        <v>19</v>
      </c>
      <c r="E240" s="30" t="s">
        <v>20</v>
      </c>
      <c r="F240" s="30" t="s">
        <v>61</v>
      </c>
      <c r="G240" s="30" t="s">
        <v>194</v>
      </c>
      <c r="H240" s="30" t="s">
        <v>662</v>
      </c>
      <c r="I240" s="30" t="s">
        <v>1145</v>
      </c>
      <c r="J240" s="59">
        <v>234827</v>
      </c>
      <c r="K240" s="30">
        <v>234827</v>
      </c>
      <c r="L240" s="71" t="s">
        <v>663</v>
      </c>
      <c r="M240" s="30" t="s">
        <v>94</v>
      </c>
      <c r="N240" s="30" t="s">
        <v>664</v>
      </c>
      <c r="O240" s="69">
        <v>35000000</v>
      </c>
      <c r="P240" s="69">
        <v>35</v>
      </c>
      <c r="Q240" s="30" t="s">
        <v>25</v>
      </c>
      <c r="R240" s="70">
        <v>494057856.81249988</v>
      </c>
      <c r="S240" s="71" t="s">
        <v>1047</v>
      </c>
    </row>
    <row r="241" spans="1:19" s="2" customFormat="1" ht="54.9" customHeight="1">
      <c r="A241" s="102">
        <v>239</v>
      </c>
      <c r="B241" s="30" t="s">
        <v>86</v>
      </c>
      <c r="C241" s="30" t="s">
        <v>18</v>
      </c>
      <c r="D241" s="30" t="s">
        <v>881</v>
      </c>
      <c r="E241" s="30" t="s">
        <v>20</v>
      </c>
      <c r="F241" s="30" t="s">
        <v>336</v>
      </c>
      <c r="G241" s="30" t="s">
        <v>478</v>
      </c>
      <c r="H241" s="30" t="s">
        <v>667</v>
      </c>
      <c r="I241" s="30" t="s">
        <v>1153</v>
      </c>
      <c r="J241" s="59">
        <v>2634890</v>
      </c>
      <c r="K241" s="30">
        <v>2634890</v>
      </c>
      <c r="L241" s="71" t="s">
        <v>668</v>
      </c>
      <c r="M241" s="30" t="s">
        <v>148</v>
      </c>
      <c r="N241" s="30" t="s">
        <v>471</v>
      </c>
      <c r="O241" s="69">
        <v>78834898.260000005</v>
      </c>
      <c r="P241" s="69">
        <v>78.834898260000003</v>
      </c>
      <c r="Q241" s="30" t="s">
        <v>25</v>
      </c>
      <c r="R241" s="70">
        <v>749721925.15750229</v>
      </c>
      <c r="S241" s="71" t="s">
        <v>1123</v>
      </c>
    </row>
    <row r="242" spans="1:19" s="2" customFormat="1" ht="54.9" customHeight="1">
      <c r="A242" s="102">
        <v>240</v>
      </c>
      <c r="B242" s="30" t="s">
        <v>86</v>
      </c>
      <c r="C242" s="30" t="s">
        <v>18</v>
      </c>
      <c r="D242" s="30" t="s">
        <v>881</v>
      </c>
      <c r="E242" s="30" t="s">
        <v>20</v>
      </c>
      <c r="F242" s="30" t="s">
        <v>336</v>
      </c>
      <c r="G242" s="30" t="s">
        <v>478</v>
      </c>
      <c r="H242" s="30" t="s">
        <v>478</v>
      </c>
      <c r="I242" s="30" t="s">
        <v>1153</v>
      </c>
      <c r="J242" s="59">
        <v>2590177</v>
      </c>
      <c r="K242" s="30">
        <v>2590177</v>
      </c>
      <c r="L242" s="71" t="s">
        <v>669</v>
      </c>
      <c r="M242" s="30" t="s">
        <v>24</v>
      </c>
      <c r="N242" s="73" t="s">
        <v>466</v>
      </c>
      <c r="O242" s="69">
        <v>23363772.640000001</v>
      </c>
      <c r="P242" s="69">
        <v>23.363772640000001</v>
      </c>
      <c r="Q242" s="30" t="s">
        <v>25</v>
      </c>
      <c r="R242" s="70">
        <v>749721925.15750229</v>
      </c>
      <c r="S242" s="71" t="s">
        <v>1123</v>
      </c>
    </row>
    <row r="243" spans="1:19" s="2" customFormat="1" ht="54.9" customHeight="1">
      <c r="A243" s="102">
        <v>241</v>
      </c>
      <c r="B243" s="30" t="s">
        <v>86</v>
      </c>
      <c r="C243" s="30" t="s">
        <v>18</v>
      </c>
      <c r="D243" s="30" t="s">
        <v>881</v>
      </c>
      <c r="E243" s="30" t="s">
        <v>20</v>
      </c>
      <c r="F243" s="30" t="s">
        <v>336</v>
      </c>
      <c r="G243" s="30" t="s">
        <v>336</v>
      </c>
      <c r="H243" s="30" t="s">
        <v>670</v>
      </c>
      <c r="I243" s="30" t="s">
        <v>1153</v>
      </c>
      <c r="J243" s="59">
        <v>2609511</v>
      </c>
      <c r="K243" s="30">
        <v>2609511</v>
      </c>
      <c r="L243" s="71" t="s">
        <v>671</v>
      </c>
      <c r="M243" s="30" t="s">
        <v>24</v>
      </c>
      <c r="N243" s="73" t="s">
        <v>466</v>
      </c>
      <c r="O243" s="69">
        <v>21380639.32</v>
      </c>
      <c r="P243" s="69">
        <v>21.38063932</v>
      </c>
      <c r="Q243" s="30" t="s">
        <v>25</v>
      </c>
      <c r="R243" s="70">
        <v>749721925.15750229</v>
      </c>
      <c r="S243" s="71" t="s">
        <v>1123</v>
      </c>
    </row>
    <row r="244" spans="1:19" s="2" customFormat="1" ht="54.9" customHeight="1">
      <c r="A244" s="102">
        <v>242</v>
      </c>
      <c r="B244" s="30" t="s">
        <v>86</v>
      </c>
      <c r="C244" s="30" t="s">
        <v>18</v>
      </c>
      <c r="D244" s="30" t="s">
        <v>881</v>
      </c>
      <c r="E244" s="30" t="s">
        <v>20</v>
      </c>
      <c r="F244" s="30" t="s">
        <v>336</v>
      </c>
      <c r="G244" s="30" t="s">
        <v>478</v>
      </c>
      <c r="H244" s="30" t="s">
        <v>667</v>
      </c>
      <c r="I244" s="30" t="s">
        <v>1153</v>
      </c>
      <c r="J244" s="59">
        <v>2637505</v>
      </c>
      <c r="K244" s="30">
        <v>2637505</v>
      </c>
      <c r="L244" s="71" t="s">
        <v>672</v>
      </c>
      <c r="M244" s="30" t="s">
        <v>148</v>
      </c>
      <c r="N244" s="73" t="s">
        <v>444</v>
      </c>
      <c r="O244" s="69">
        <v>20474898.789999999</v>
      </c>
      <c r="P244" s="69">
        <v>20.474898789999997</v>
      </c>
      <c r="Q244" s="30" t="s">
        <v>25</v>
      </c>
      <c r="R244" s="70">
        <v>749721925.15750229</v>
      </c>
      <c r="S244" s="71" t="s">
        <v>1123</v>
      </c>
    </row>
    <row r="245" spans="1:19" s="2" customFormat="1" ht="54.9" customHeight="1">
      <c r="A245" s="102">
        <v>243</v>
      </c>
      <c r="B245" s="30" t="s">
        <v>86</v>
      </c>
      <c r="C245" s="30" t="s">
        <v>87</v>
      </c>
      <c r="D245" s="30" t="s">
        <v>881</v>
      </c>
      <c r="E245" s="30" t="s">
        <v>20</v>
      </c>
      <c r="F245" s="30" t="s">
        <v>336</v>
      </c>
      <c r="G245" s="30" t="s">
        <v>478</v>
      </c>
      <c r="H245" s="30" t="s">
        <v>478</v>
      </c>
      <c r="I245" s="30" t="s">
        <v>1153</v>
      </c>
      <c r="J245" s="59">
        <v>2643986</v>
      </c>
      <c r="K245" s="30">
        <v>2643986</v>
      </c>
      <c r="L245" s="71" t="s">
        <v>673</v>
      </c>
      <c r="M245" s="30" t="s">
        <v>83</v>
      </c>
      <c r="N245" s="73" t="s">
        <v>175</v>
      </c>
      <c r="O245" s="69">
        <v>16939750.57</v>
      </c>
      <c r="P245" s="69">
        <v>16.939750570000001</v>
      </c>
      <c r="Q245" s="30" t="s">
        <v>25</v>
      </c>
      <c r="R245" s="70">
        <v>749721925.15750229</v>
      </c>
      <c r="S245" s="71" t="s">
        <v>1140</v>
      </c>
    </row>
    <row r="246" spans="1:19" s="2" customFormat="1" ht="54.9" customHeight="1">
      <c r="A246" s="102">
        <v>244</v>
      </c>
      <c r="B246" s="30" t="s">
        <v>86</v>
      </c>
      <c r="C246" s="30" t="s">
        <v>18</v>
      </c>
      <c r="D246" s="30" t="s">
        <v>881</v>
      </c>
      <c r="E246" s="30" t="s">
        <v>20</v>
      </c>
      <c r="F246" s="30" t="s">
        <v>336</v>
      </c>
      <c r="G246" s="30" t="s">
        <v>478</v>
      </c>
      <c r="H246" s="30" t="s">
        <v>674</v>
      </c>
      <c r="I246" s="30" t="s">
        <v>1153</v>
      </c>
      <c r="J246" s="59">
        <v>2569640</v>
      </c>
      <c r="K246" s="30">
        <v>2569640</v>
      </c>
      <c r="L246" s="71" t="s">
        <v>675</v>
      </c>
      <c r="M246" s="30" t="s">
        <v>65</v>
      </c>
      <c r="N246" s="30" t="s">
        <v>66</v>
      </c>
      <c r="O246" s="69">
        <v>56660672.520000003</v>
      </c>
      <c r="P246" s="69">
        <v>56.660672520000006</v>
      </c>
      <c r="Q246" s="30" t="s">
        <v>25</v>
      </c>
      <c r="R246" s="70">
        <v>749721925.15750229</v>
      </c>
      <c r="S246" s="71" t="s">
        <v>1123</v>
      </c>
    </row>
    <row r="247" spans="1:19" s="2" customFormat="1" ht="54.9" customHeight="1">
      <c r="A247" s="102">
        <v>245</v>
      </c>
      <c r="B247" s="30" t="s">
        <v>86</v>
      </c>
      <c r="C247" s="30" t="s">
        <v>18</v>
      </c>
      <c r="D247" s="30" t="s">
        <v>881</v>
      </c>
      <c r="E247" s="30" t="s">
        <v>20</v>
      </c>
      <c r="F247" s="30" t="s">
        <v>336</v>
      </c>
      <c r="G247" s="30" t="s">
        <v>478</v>
      </c>
      <c r="H247" s="30" t="s">
        <v>478</v>
      </c>
      <c r="I247" s="30" t="s">
        <v>1153</v>
      </c>
      <c r="J247" s="59">
        <v>2649004</v>
      </c>
      <c r="K247" s="30">
        <v>2649004</v>
      </c>
      <c r="L247" s="71" t="s">
        <v>676</v>
      </c>
      <c r="M247" s="30" t="s">
        <v>148</v>
      </c>
      <c r="N247" s="73" t="s">
        <v>471</v>
      </c>
      <c r="O247" s="69">
        <v>20732088.670000002</v>
      </c>
      <c r="P247" s="69">
        <v>20.732088670000003</v>
      </c>
      <c r="Q247" s="30" t="s">
        <v>25</v>
      </c>
      <c r="R247" s="70">
        <v>749721925.15750229</v>
      </c>
      <c r="S247" s="71" t="s">
        <v>1123</v>
      </c>
    </row>
    <row r="248" spans="1:19" s="2" customFormat="1" ht="54.9" customHeight="1">
      <c r="A248" s="102">
        <v>246</v>
      </c>
      <c r="B248" s="30" t="s">
        <v>253</v>
      </c>
      <c r="C248" s="30" t="s">
        <v>87</v>
      </c>
      <c r="D248" s="30" t="s">
        <v>660</v>
      </c>
      <c r="E248" s="30" t="s">
        <v>34</v>
      </c>
      <c r="F248" s="30" t="s">
        <v>35</v>
      </c>
      <c r="G248" s="30" t="s">
        <v>35</v>
      </c>
      <c r="H248" s="30" t="s">
        <v>677</v>
      </c>
      <c r="I248" s="30" t="s">
        <v>1128</v>
      </c>
      <c r="J248" s="59">
        <v>2606509</v>
      </c>
      <c r="K248" s="30">
        <v>2606509</v>
      </c>
      <c r="L248" s="71" t="s">
        <v>678</v>
      </c>
      <c r="M248" s="30" t="s">
        <v>24</v>
      </c>
      <c r="N248" s="73" t="s">
        <v>24</v>
      </c>
      <c r="O248" s="69">
        <v>8914475.4900000002</v>
      </c>
      <c r="P248" s="69">
        <v>8.9144754900000009</v>
      </c>
      <c r="Q248" s="30" t="s">
        <v>95</v>
      </c>
      <c r="R248" s="70" t="s">
        <v>40</v>
      </c>
      <c r="S248" s="71" t="s">
        <v>1228</v>
      </c>
    </row>
    <row r="249" spans="1:19" s="2" customFormat="1" ht="54.9" customHeight="1">
      <c r="A249" s="102">
        <v>247</v>
      </c>
      <c r="B249" s="30" t="s">
        <v>86</v>
      </c>
      <c r="C249" s="30" t="s">
        <v>18</v>
      </c>
      <c r="D249" s="30" t="s">
        <v>881</v>
      </c>
      <c r="E249" s="30" t="s">
        <v>20</v>
      </c>
      <c r="F249" s="30" t="s">
        <v>355</v>
      </c>
      <c r="G249" s="30" t="s">
        <v>680</v>
      </c>
      <c r="H249" s="30" t="s">
        <v>681</v>
      </c>
      <c r="I249" s="30" t="s">
        <v>1157</v>
      </c>
      <c r="J249" s="59">
        <v>2615801</v>
      </c>
      <c r="K249" s="30">
        <v>2615801</v>
      </c>
      <c r="L249" s="71" t="s">
        <v>683</v>
      </c>
      <c r="M249" s="30" t="s">
        <v>83</v>
      </c>
      <c r="N249" s="30" t="s">
        <v>684</v>
      </c>
      <c r="O249" s="69">
        <v>11033450.25</v>
      </c>
      <c r="P249" s="69">
        <v>11.03345025</v>
      </c>
      <c r="Q249" s="30" t="s">
        <v>25</v>
      </c>
      <c r="R249" s="70">
        <v>1315653456.8000002</v>
      </c>
      <c r="S249" s="71" t="s">
        <v>1123</v>
      </c>
    </row>
    <row r="250" spans="1:19" s="2" customFormat="1" ht="54.9" customHeight="1">
      <c r="A250" s="102">
        <v>248</v>
      </c>
      <c r="B250" s="30" t="s">
        <v>86</v>
      </c>
      <c r="C250" s="30" t="s">
        <v>18</v>
      </c>
      <c r="D250" s="30" t="s">
        <v>881</v>
      </c>
      <c r="E250" s="30" t="s">
        <v>20</v>
      </c>
      <c r="F250" s="30" t="s">
        <v>355</v>
      </c>
      <c r="G250" s="30" t="s">
        <v>680</v>
      </c>
      <c r="H250" s="30" t="s">
        <v>681</v>
      </c>
      <c r="I250" s="30" t="s">
        <v>1157</v>
      </c>
      <c r="J250" s="59">
        <v>2626597</v>
      </c>
      <c r="K250" s="30">
        <v>2626597</v>
      </c>
      <c r="L250" s="71" t="s">
        <v>685</v>
      </c>
      <c r="M250" s="30" t="s">
        <v>83</v>
      </c>
      <c r="N250" s="30" t="s">
        <v>327</v>
      </c>
      <c r="O250" s="69">
        <v>3329537.25</v>
      </c>
      <c r="P250" s="69">
        <v>3.32953725</v>
      </c>
      <c r="Q250" s="30" t="s">
        <v>95</v>
      </c>
      <c r="R250" s="70">
        <v>1315653456.8000002</v>
      </c>
      <c r="S250" s="71" t="s">
        <v>1123</v>
      </c>
    </row>
    <row r="251" spans="1:19" s="2" customFormat="1" ht="54.9" customHeight="1">
      <c r="A251" s="102">
        <v>249</v>
      </c>
      <c r="B251" s="30" t="s">
        <v>86</v>
      </c>
      <c r="C251" s="30" t="s">
        <v>18</v>
      </c>
      <c r="D251" s="30" t="s">
        <v>881</v>
      </c>
      <c r="E251" s="30" t="s">
        <v>20</v>
      </c>
      <c r="F251" s="30" t="s">
        <v>355</v>
      </c>
      <c r="G251" s="30" t="s">
        <v>680</v>
      </c>
      <c r="H251" s="30" t="s">
        <v>289</v>
      </c>
      <c r="I251" s="30" t="s">
        <v>1157</v>
      </c>
      <c r="J251" s="59">
        <v>2617828</v>
      </c>
      <c r="K251" s="30">
        <v>2617828</v>
      </c>
      <c r="L251" s="71" t="s">
        <v>686</v>
      </c>
      <c r="M251" s="30" t="s">
        <v>83</v>
      </c>
      <c r="N251" s="30" t="s">
        <v>327</v>
      </c>
      <c r="O251" s="69">
        <v>4983388.07</v>
      </c>
      <c r="P251" s="69">
        <v>4.9833880700000002</v>
      </c>
      <c r="Q251" s="30" t="s">
        <v>95</v>
      </c>
      <c r="R251" s="70">
        <v>1315653456.8000002</v>
      </c>
      <c r="S251" s="71" t="s">
        <v>1123</v>
      </c>
    </row>
    <row r="252" spans="1:19" s="2" customFormat="1" ht="54.9" customHeight="1">
      <c r="A252" s="102">
        <v>250</v>
      </c>
      <c r="B252" s="30" t="s">
        <v>86</v>
      </c>
      <c r="C252" s="30" t="s">
        <v>18</v>
      </c>
      <c r="D252" s="30" t="s">
        <v>881</v>
      </c>
      <c r="E252" s="30" t="s">
        <v>20</v>
      </c>
      <c r="F252" s="30" t="s">
        <v>355</v>
      </c>
      <c r="G252" s="30" t="s">
        <v>680</v>
      </c>
      <c r="H252" s="30" t="s">
        <v>687</v>
      </c>
      <c r="I252" s="30" t="s">
        <v>1157</v>
      </c>
      <c r="J252" s="59">
        <v>2533451</v>
      </c>
      <c r="K252" s="30">
        <v>2533451</v>
      </c>
      <c r="L252" s="71" t="s">
        <v>688</v>
      </c>
      <c r="M252" s="30" t="s">
        <v>83</v>
      </c>
      <c r="N252" s="30" t="s">
        <v>201</v>
      </c>
      <c r="O252" s="69">
        <v>4659063.45</v>
      </c>
      <c r="P252" s="69">
        <v>4.6590634500000006</v>
      </c>
      <c r="Q252" s="30" t="s">
        <v>95</v>
      </c>
      <c r="R252" s="70">
        <v>1315653456.8000002</v>
      </c>
      <c r="S252" s="71" t="s">
        <v>1123</v>
      </c>
    </row>
    <row r="253" spans="1:19" s="2" customFormat="1" ht="54.9" customHeight="1">
      <c r="A253" s="102">
        <v>251</v>
      </c>
      <c r="B253" s="30" t="s">
        <v>86</v>
      </c>
      <c r="C253" s="30" t="s">
        <v>18</v>
      </c>
      <c r="D253" s="30" t="s">
        <v>881</v>
      </c>
      <c r="E253" s="30" t="s">
        <v>20</v>
      </c>
      <c r="F253" s="30" t="s">
        <v>355</v>
      </c>
      <c r="G253" s="30" t="s">
        <v>680</v>
      </c>
      <c r="H253" s="30" t="s">
        <v>289</v>
      </c>
      <c r="I253" s="30" t="s">
        <v>1157</v>
      </c>
      <c r="J253" s="59">
        <v>2604969</v>
      </c>
      <c r="K253" s="30">
        <v>2604969</v>
      </c>
      <c r="L253" s="71" t="s">
        <v>689</v>
      </c>
      <c r="M253" s="30" t="s">
        <v>83</v>
      </c>
      <c r="N253" s="30" t="s">
        <v>327</v>
      </c>
      <c r="O253" s="69">
        <v>2300286.91</v>
      </c>
      <c r="P253" s="69">
        <v>2.3002869100000001</v>
      </c>
      <c r="Q253" s="30" t="s">
        <v>187</v>
      </c>
      <c r="R253" s="70">
        <v>1315653456.8000002</v>
      </c>
      <c r="S253" s="71" t="s">
        <v>1123</v>
      </c>
    </row>
    <row r="254" spans="1:19" s="2" customFormat="1" ht="54.9" customHeight="1">
      <c r="A254" s="102">
        <v>252</v>
      </c>
      <c r="B254" s="30" t="s">
        <v>272</v>
      </c>
      <c r="C254" s="30" t="s">
        <v>87</v>
      </c>
      <c r="D254" s="30" t="s">
        <v>881</v>
      </c>
      <c r="E254" s="30" t="s">
        <v>20</v>
      </c>
      <c r="F254" s="30" t="s">
        <v>355</v>
      </c>
      <c r="G254" s="30" t="s">
        <v>680</v>
      </c>
      <c r="H254" s="30" t="s">
        <v>681</v>
      </c>
      <c r="I254" s="30" t="s">
        <v>1157</v>
      </c>
      <c r="J254" s="59">
        <v>2652192</v>
      </c>
      <c r="K254" s="30">
        <v>2652192</v>
      </c>
      <c r="L254" s="71" t="s">
        <v>690</v>
      </c>
      <c r="M254" s="30" t="s">
        <v>225</v>
      </c>
      <c r="N254" s="30" t="s">
        <v>691</v>
      </c>
      <c r="O254" s="69">
        <v>44120322.640000001</v>
      </c>
      <c r="P254" s="69">
        <v>44.120322639999998</v>
      </c>
      <c r="Q254" s="30" t="s">
        <v>25</v>
      </c>
      <c r="R254" s="70">
        <v>1315653456.8000002</v>
      </c>
      <c r="S254" s="71" t="s">
        <v>1140</v>
      </c>
    </row>
    <row r="255" spans="1:19" s="2" customFormat="1" ht="54.9" customHeight="1">
      <c r="A255" s="102">
        <v>253</v>
      </c>
      <c r="B255" s="30" t="s">
        <v>86</v>
      </c>
      <c r="C255" s="30" t="s">
        <v>87</v>
      </c>
      <c r="D255" s="30" t="s">
        <v>881</v>
      </c>
      <c r="E255" s="30" t="s">
        <v>20</v>
      </c>
      <c r="F255" s="30" t="s">
        <v>355</v>
      </c>
      <c r="G255" s="30" t="s">
        <v>680</v>
      </c>
      <c r="H255" s="30" t="s">
        <v>687</v>
      </c>
      <c r="I255" s="30" t="s">
        <v>1157</v>
      </c>
      <c r="J255" s="59">
        <v>2649096</v>
      </c>
      <c r="K255" s="30">
        <v>2649096</v>
      </c>
      <c r="L255" s="71" t="s">
        <v>692</v>
      </c>
      <c r="M255" s="30" t="s">
        <v>24</v>
      </c>
      <c r="N255" s="30" t="s">
        <v>285</v>
      </c>
      <c r="O255" s="69">
        <v>2941724.25</v>
      </c>
      <c r="P255" s="69">
        <v>2.94172425</v>
      </c>
      <c r="Q255" s="30" t="s">
        <v>187</v>
      </c>
      <c r="R255" s="70">
        <v>1315653456.8000002</v>
      </c>
      <c r="S255" s="71" t="s">
        <v>1140</v>
      </c>
    </row>
    <row r="256" spans="1:19" s="2" customFormat="1" ht="54.9" customHeight="1">
      <c r="A256" s="102">
        <v>254</v>
      </c>
      <c r="B256" s="30" t="s">
        <v>86</v>
      </c>
      <c r="C256" s="30" t="s">
        <v>18</v>
      </c>
      <c r="D256" s="30" t="s">
        <v>143</v>
      </c>
      <c r="E256" s="30" t="s">
        <v>20</v>
      </c>
      <c r="F256" s="30" t="s">
        <v>355</v>
      </c>
      <c r="G256" s="30" t="s">
        <v>680</v>
      </c>
      <c r="H256" s="30" t="s">
        <v>681</v>
      </c>
      <c r="I256" s="30" t="s">
        <v>1157</v>
      </c>
      <c r="J256" s="59">
        <v>2463709</v>
      </c>
      <c r="K256" s="30">
        <v>2463709</v>
      </c>
      <c r="L256" s="71" t="s">
        <v>693</v>
      </c>
      <c r="M256" s="30" t="s">
        <v>94</v>
      </c>
      <c r="N256" s="30" t="s">
        <v>314</v>
      </c>
      <c r="O256" s="69">
        <v>60930866.329999998</v>
      </c>
      <c r="P256" s="69">
        <v>60.930866330000001</v>
      </c>
      <c r="Q256" s="30" t="s">
        <v>25</v>
      </c>
      <c r="R256" s="70">
        <v>1315653456.8000002</v>
      </c>
      <c r="S256" s="71" t="s">
        <v>1220</v>
      </c>
    </row>
    <row r="257" spans="1:19" s="2" customFormat="1" ht="54.9" customHeight="1">
      <c r="A257" s="102">
        <v>255</v>
      </c>
      <c r="B257" s="30" t="s">
        <v>17</v>
      </c>
      <c r="C257" s="30" t="s">
        <v>18</v>
      </c>
      <c r="D257" s="30" t="s">
        <v>881</v>
      </c>
      <c r="E257" s="30" t="s">
        <v>20</v>
      </c>
      <c r="F257" s="30" t="s">
        <v>150</v>
      </c>
      <c r="G257" s="30" t="s">
        <v>462</v>
      </c>
      <c r="H257" s="30" t="s">
        <v>694</v>
      </c>
      <c r="I257" s="30" t="s">
        <v>1149</v>
      </c>
      <c r="J257" s="59">
        <v>2572332</v>
      </c>
      <c r="K257" s="30">
        <v>2572332</v>
      </c>
      <c r="L257" s="71" t="s">
        <v>1043</v>
      </c>
      <c r="M257" s="30" t="s">
        <v>39</v>
      </c>
      <c r="N257" s="30" t="s">
        <v>448</v>
      </c>
      <c r="O257" s="69">
        <v>11445000</v>
      </c>
      <c r="P257" s="69">
        <v>11.445</v>
      </c>
      <c r="Q257" s="30" t="s">
        <v>25</v>
      </c>
      <c r="R257" s="70">
        <v>983368892.67999983</v>
      </c>
      <c r="S257" s="71" t="s">
        <v>1123</v>
      </c>
    </row>
    <row r="258" spans="1:19" s="2" customFormat="1" ht="54.9" customHeight="1">
      <c r="A258" s="102">
        <v>256</v>
      </c>
      <c r="B258" s="30" t="s">
        <v>17</v>
      </c>
      <c r="C258" s="30" t="s">
        <v>18</v>
      </c>
      <c r="D258" s="30" t="s">
        <v>19</v>
      </c>
      <c r="E258" s="30" t="s">
        <v>20</v>
      </c>
      <c r="F258" s="30" t="s">
        <v>150</v>
      </c>
      <c r="G258" s="30" t="s">
        <v>696</v>
      </c>
      <c r="H258" s="30" t="s">
        <v>697</v>
      </c>
      <c r="I258" s="30" t="s">
        <v>1149</v>
      </c>
      <c r="J258" s="59" t="s">
        <v>19</v>
      </c>
      <c r="K258" s="30" t="s">
        <v>19</v>
      </c>
      <c r="L258" s="71" t="s">
        <v>698</v>
      </c>
      <c r="M258" s="30" t="s">
        <v>148</v>
      </c>
      <c r="N258" s="30" t="s">
        <v>148</v>
      </c>
      <c r="O258" s="69">
        <v>70000000</v>
      </c>
      <c r="P258" s="69">
        <v>70</v>
      </c>
      <c r="Q258" s="30" t="s">
        <v>25</v>
      </c>
      <c r="R258" s="70">
        <v>983368892.67999983</v>
      </c>
      <c r="S258" s="71" t="s">
        <v>1047</v>
      </c>
    </row>
    <row r="259" spans="1:19" s="2" customFormat="1" ht="54.9" customHeight="1">
      <c r="A259" s="102">
        <v>257</v>
      </c>
      <c r="B259" s="30" t="s">
        <v>17</v>
      </c>
      <c r="C259" s="30" t="s">
        <v>18</v>
      </c>
      <c r="D259" s="30" t="s">
        <v>881</v>
      </c>
      <c r="E259" s="30" t="s">
        <v>20</v>
      </c>
      <c r="F259" s="30" t="s">
        <v>150</v>
      </c>
      <c r="G259" s="30" t="s">
        <v>696</v>
      </c>
      <c r="H259" s="30" t="s">
        <v>696</v>
      </c>
      <c r="I259" s="30" t="s">
        <v>1149</v>
      </c>
      <c r="J259" s="59">
        <v>2570362</v>
      </c>
      <c r="K259" s="30">
        <v>2570362</v>
      </c>
      <c r="L259" s="71" t="s">
        <v>699</v>
      </c>
      <c r="M259" s="30" t="s">
        <v>24</v>
      </c>
      <c r="N259" s="30" t="s">
        <v>285</v>
      </c>
      <c r="O259" s="69">
        <v>158528835.58000001</v>
      </c>
      <c r="P259" s="69">
        <v>158.52883558000002</v>
      </c>
      <c r="Q259" s="30" t="s">
        <v>149</v>
      </c>
      <c r="R259" s="70">
        <v>983368892.67999983</v>
      </c>
      <c r="S259" s="71" t="s">
        <v>1123</v>
      </c>
    </row>
    <row r="260" spans="1:19" s="2" customFormat="1" ht="54.9" customHeight="1">
      <c r="A260" s="102">
        <v>258</v>
      </c>
      <c r="B260" s="30" t="s">
        <v>17</v>
      </c>
      <c r="C260" s="30" t="s">
        <v>18</v>
      </c>
      <c r="D260" s="30" t="s">
        <v>881</v>
      </c>
      <c r="E260" s="30" t="s">
        <v>20</v>
      </c>
      <c r="F260" s="30" t="s">
        <v>150</v>
      </c>
      <c r="G260" s="30" t="s">
        <v>390</v>
      </c>
      <c r="H260" s="30" t="s">
        <v>700</v>
      </c>
      <c r="I260" s="30" t="s">
        <v>1149</v>
      </c>
      <c r="J260" s="59">
        <v>2569489</v>
      </c>
      <c r="K260" s="30">
        <v>2569489</v>
      </c>
      <c r="L260" s="71" t="s">
        <v>701</v>
      </c>
      <c r="M260" s="30" t="s">
        <v>24</v>
      </c>
      <c r="N260" s="30" t="s">
        <v>285</v>
      </c>
      <c r="O260" s="69">
        <v>224992914.71000001</v>
      </c>
      <c r="P260" s="69">
        <v>224.99291471000001</v>
      </c>
      <c r="Q260" s="30" t="s">
        <v>149</v>
      </c>
      <c r="R260" s="70">
        <v>983368892.67999983</v>
      </c>
      <c r="S260" s="71" t="s">
        <v>1123</v>
      </c>
    </row>
    <row r="261" spans="1:19" s="2" customFormat="1" ht="54.9" customHeight="1">
      <c r="A261" s="102">
        <v>259</v>
      </c>
      <c r="B261" s="30" t="s">
        <v>17</v>
      </c>
      <c r="C261" s="30" t="s">
        <v>18</v>
      </c>
      <c r="D261" s="30" t="s">
        <v>881</v>
      </c>
      <c r="E261" s="30" t="s">
        <v>20</v>
      </c>
      <c r="F261" s="30" t="s">
        <v>150</v>
      </c>
      <c r="G261" s="30" t="s">
        <v>488</v>
      </c>
      <c r="H261" s="30" t="s">
        <v>702</v>
      </c>
      <c r="I261" s="30" t="s">
        <v>1149</v>
      </c>
      <c r="J261" s="59">
        <v>2565859</v>
      </c>
      <c r="K261" s="30">
        <v>2565859</v>
      </c>
      <c r="L261" s="71" t="s">
        <v>703</v>
      </c>
      <c r="M261" s="30" t="s">
        <v>83</v>
      </c>
      <c r="N261" s="30" t="s">
        <v>175</v>
      </c>
      <c r="O261" s="69">
        <v>30692660.52</v>
      </c>
      <c r="P261" s="69">
        <v>30.69266052</v>
      </c>
      <c r="Q261" s="30" t="s">
        <v>25</v>
      </c>
      <c r="R261" s="70">
        <v>983368892.67999983</v>
      </c>
      <c r="S261" s="71" t="s">
        <v>1123</v>
      </c>
    </row>
    <row r="262" spans="1:19" s="2" customFormat="1" ht="54.9" customHeight="1">
      <c r="A262" s="102">
        <v>260</v>
      </c>
      <c r="B262" s="30" t="s">
        <v>17</v>
      </c>
      <c r="C262" s="30" t="s">
        <v>18</v>
      </c>
      <c r="D262" s="30" t="s">
        <v>881</v>
      </c>
      <c r="E262" s="30" t="s">
        <v>20</v>
      </c>
      <c r="F262" s="30" t="s">
        <v>150</v>
      </c>
      <c r="G262" s="30" t="s">
        <v>150</v>
      </c>
      <c r="H262" s="30" t="s">
        <v>451</v>
      </c>
      <c r="I262" s="30" t="s">
        <v>1149</v>
      </c>
      <c r="J262" s="59">
        <v>2541831</v>
      </c>
      <c r="K262" s="30">
        <v>2541831</v>
      </c>
      <c r="L262" s="71" t="s">
        <v>704</v>
      </c>
      <c r="M262" s="30" t="s">
        <v>186</v>
      </c>
      <c r="N262" s="30" t="s">
        <v>537</v>
      </c>
      <c r="O262" s="69">
        <v>3850741.02</v>
      </c>
      <c r="P262" s="69">
        <v>3.8507410200000001</v>
      </c>
      <c r="Q262" s="30" t="s">
        <v>95</v>
      </c>
      <c r="R262" s="70">
        <v>983368892.67999983</v>
      </c>
      <c r="S262" s="71" t="s">
        <v>1123</v>
      </c>
    </row>
    <row r="263" spans="1:19" s="2" customFormat="1" ht="54.9" customHeight="1">
      <c r="A263" s="102">
        <v>261</v>
      </c>
      <c r="B263" s="30" t="s">
        <v>17</v>
      </c>
      <c r="C263" s="30" t="s">
        <v>18</v>
      </c>
      <c r="D263" s="30" t="s">
        <v>881</v>
      </c>
      <c r="E263" s="30" t="s">
        <v>20</v>
      </c>
      <c r="F263" s="30" t="s">
        <v>150</v>
      </c>
      <c r="G263" s="30" t="s">
        <v>324</v>
      </c>
      <c r="H263" s="30" t="s">
        <v>705</v>
      </c>
      <c r="I263" s="30" t="s">
        <v>1149</v>
      </c>
      <c r="J263" s="59">
        <v>2541810</v>
      </c>
      <c r="K263" s="30">
        <v>2541810</v>
      </c>
      <c r="L263" s="71" t="s">
        <v>706</v>
      </c>
      <c r="M263" s="30" t="s">
        <v>186</v>
      </c>
      <c r="N263" s="30" t="s">
        <v>537</v>
      </c>
      <c r="O263" s="69">
        <v>2083264.83</v>
      </c>
      <c r="P263" s="69">
        <v>2.0832648300000001</v>
      </c>
      <c r="Q263" s="30" t="s">
        <v>187</v>
      </c>
      <c r="R263" s="70">
        <v>983368892.67999983</v>
      </c>
      <c r="S263" s="71" t="s">
        <v>1123</v>
      </c>
    </row>
    <row r="264" spans="1:19" s="2" customFormat="1" ht="54.9" customHeight="1">
      <c r="A264" s="102">
        <v>262</v>
      </c>
      <c r="B264" s="30" t="s">
        <v>17</v>
      </c>
      <c r="C264" s="30" t="s">
        <v>18</v>
      </c>
      <c r="D264" s="30" t="s">
        <v>881</v>
      </c>
      <c r="E264" s="30" t="s">
        <v>20</v>
      </c>
      <c r="F264" s="30" t="s">
        <v>150</v>
      </c>
      <c r="G264" s="30" t="s">
        <v>150</v>
      </c>
      <c r="H264" s="30" t="s">
        <v>451</v>
      </c>
      <c r="I264" s="30" t="s">
        <v>1149</v>
      </c>
      <c r="J264" s="59">
        <v>2540068</v>
      </c>
      <c r="K264" s="30">
        <v>2540068</v>
      </c>
      <c r="L264" s="71" t="s">
        <v>707</v>
      </c>
      <c r="M264" s="30" t="s">
        <v>24</v>
      </c>
      <c r="N264" s="30" t="s">
        <v>285</v>
      </c>
      <c r="O264" s="69">
        <v>30092807.239999998</v>
      </c>
      <c r="P264" s="69">
        <v>30.092807239999999</v>
      </c>
      <c r="Q264" s="30" t="s">
        <v>25</v>
      </c>
      <c r="R264" s="70">
        <v>983368892.67999983</v>
      </c>
      <c r="S264" s="71" t="s">
        <v>1123</v>
      </c>
    </row>
    <row r="265" spans="1:19" s="2" customFormat="1" ht="54.9" customHeight="1">
      <c r="A265" s="102">
        <v>263</v>
      </c>
      <c r="B265" s="30" t="s">
        <v>17</v>
      </c>
      <c r="C265" s="30" t="s">
        <v>18</v>
      </c>
      <c r="D265" s="30" t="s">
        <v>19</v>
      </c>
      <c r="E265" s="30" t="s">
        <v>20</v>
      </c>
      <c r="F265" s="30" t="s">
        <v>150</v>
      </c>
      <c r="G265" s="30" t="s">
        <v>390</v>
      </c>
      <c r="H265" s="30" t="s">
        <v>700</v>
      </c>
      <c r="I265" s="30" t="s">
        <v>1149</v>
      </c>
      <c r="J265" s="59" t="s">
        <v>19</v>
      </c>
      <c r="K265" s="30" t="s">
        <v>19</v>
      </c>
      <c r="L265" s="71" t="s">
        <v>708</v>
      </c>
      <c r="M265" s="30" t="s">
        <v>148</v>
      </c>
      <c r="N265" s="30" t="s">
        <v>148</v>
      </c>
      <c r="O265" s="69">
        <v>20000000</v>
      </c>
      <c r="P265" s="69">
        <v>20</v>
      </c>
      <c r="Q265" s="30" t="s">
        <v>25</v>
      </c>
      <c r="R265" s="70">
        <v>983368892.67999983</v>
      </c>
      <c r="S265" s="71" t="s">
        <v>1047</v>
      </c>
    </row>
    <row r="266" spans="1:19" s="2" customFormat="1" ht="54.9" customHeight="1">
      <c r="A266" s="102">
        <v>264</v>
      </c>
      <c r="B266" s="30" t="s">
        <v>17</v>
      </c>
      <c r="C266" s="30" t="s">
        <v>18</v>
      </c>
      <c r="D266" s="30" t="s">
        <v>19</v>
      </c>
      <c r="E266" s="30" t="s">
        <v>20</v>
      </c>
      <c r="F266" s="30" t="s">
        <v>150</v>
      </c>
      <c r="G266" s="30" t="s">
        <v>709</v>
      </c>
      <c r="H266" s="30" t="s">
        <v>710</v>
      </c>
      <c r="I266" s="30" t="s">
        <v>1149</v>
      </c>
      <c r="J266" s="59" t="s">
        <v>19</v>
      </c>
      <c r="K266" s="30" t="s">
        <v>19</v>
      </c>
      <c r="L266" s="71" t="s">
        <v>972</v>
      </c>
      <c r="M266" s="30" t="s">
        <v>148</v>
      </c>
      <c r="N266" s="30" t="s">
        <v>148</v>
      </c>
      <c r="O266" s="69">
        <v>25400000</v>
      </c>
      <c r="P266" s="69">
        <v>25.4</v>
      </c>
      <c r="Q266" s="30" t="s">
        <v>25</v>
      </c>
      <c r="R266" s="70">
        <v>983368892.67999983</v>
      </c>
      <c r="S266" s="71" t="s">
        <v>1047</v>
      </c>
    </row>
    <row r="267" spans="1:19" s="2" customFormat="1" ht="54.9" customHeight="1">
      <c r="A267" s="102">
        <v>265</v>
      </c>
      <c r="B267" s="30" t="s">
        <v>86</v>
      </c>
      <c r="C267" s="30" t="s">
        <v>18</v>
      </c>
      <c r="D267" s="30" t="s">
        <v>143</v>
      </c>
      <c r="E267" s="30" t="s">
        <v>79</v>
      </c>
      <c r="F267" s="30" t="s">
        <v>181</v>
      </c>
      <c r="G267" s="30" t="s">
        <v>181</v>
      </c>
      <c r="H267" s="30" t="s">
        <v>181</v>
      </c>
      <c r="I267" s="30" t="s">
        <v>1052</v>
      </c>
      <c r="J267" s="59">
        <v>2569509</v>
      </c>
      <c r="K267" s="30">
        <v>2569509</v>
      </c>
      <c r="L267" s="71" t="s">
        <v>713</v>
      </c>
      <c r="M267" s="30" t="s">
        <v>83</v>
      </c>
      <c r="N267" s="30" t="s">
        <v>535</v>
      </c>
      <c r="O267" s="69">
        <v>5906380.4699999997</v>
      </c>
      <c r="P267" s="69">
        <v>5.9063804699999993</v>
      </c>
      <c r="Q267" s="30" t="s">
        <v>95</v>
      </c>
      <c r="R267" s="70">
        <v>22470659.040000003</v>
      </c>
      <c r="S267" s="71" t="s">
        <v>1220</v>
      </c>
    </row>
    <row r="268" spans="1:19" s="2" customFormat="1" ht="54.9" customHeight="1">
      <c r="A268" s="102">
        <v>266</v>
      </c>
      <c r="B268" s="30" t="s">
        <v>17</v>
      </c>
      <c r="C268" s="30" t="s">
        <v>18</v>
      </c>
      <c r="D268" s="30" t="s">
        <v>143</v>
      </c>
      <c r="E268" s="30" t="s">
        <v>34</v>
      </c>
      <c r="F268" s="30" t="s">
        <v>76</v>
      </c>
      <c r="G268" s="30" t="s">
        <v>525</v>
      </c>
      <c r="H268" s="30" t="s">
        <v>714</v>
      </c>
      <c r="I268" s="30" t="s">
        <v>1129</v>
      </c>
      <c r="J268" s="59">
        <v>2163278</v>
      </c>
      <c r="K268" s="30">
        <v>2163278</v>
      </c>
      <c r="L268" s="71" t="s">
        <v>716</v>
      </c>
      <c r="M268" s="30" t="s">
        <v>83</v>
      </c>
      <c r="N268" s="30" t="s">
        <v>717</v>
      </c>
      <c r="O268" s="69">
        <v>10103293</v>
      </c>
      <c r="P268" s="69">
        <v>10.103293000000001</v>
      </c>
      <c r="Q268" s="30" t="s">
        <v>25</v>
      </c>
      <c r="R268" s="70" t="s">
        <v>40</v>
      </c>
      <c r="S268" s="71" t="s">
        <v>1220</v>
      </c>
    </row>
    <row r="269" spans="1:19" s="2" customFormat="1" ht="54.9" customHeight="1">
      <c r="A269" s="102">
        <v>267</v>
      </c>
      <c r="B269" s="30" t="s">
        <v>17</v>
      </c>
      <c r="C269" s="30" t="s">
        <v>18</v>
      </c>
      <c r="D269" s="30" t="s">
        <v>19</v>
      </c>
      <c r="E269" s="30" t="s">
        <v>34</v>
      </c>
      <c r="F269" s="30" t="s">
        <v>35</v>
      </c>
      <c r="G269" s="30" t="s">
        <v>35</v>
      </c>
      <c r="H269" s="30" t="s">
        <v>52</v>
      </c>
      <c r="I269" s="30" t="s">
        <v>1129</v>
      </c>
      <c r="J269" s="59" t="s">
        <v>19</v>
      </c>
      <c r="K269" s="30" t="s">
        <v>19</v>
      </c>
      <c r="L269" s="71" t="s">
        <v>718</v>
      </c>
      <c r="M269" s="30" t="s">
        <v>83</v>
      </c>
      <c r="N269" s="30" t="s">
        <v>717</v>
      </c>
      <c r="O269" s="69">
        <v>3260259.12</v>
      </c>
      <c r="P269" s="69">
        <v>3.2602591200000002</v>
      </c>
      <c r="Q269" s="30" t="s">
        <v>95</v>
      </c>
      <c r="R269" s="70" t="s">
        <v>40</v>
      </c>
      <c r="S269" s="71" t="s">
        <v>1047</v>
      </c>
    </row>
    <row r="270" spans="1:19" s="2" customFormat="1" ht="54.9" customHeight="1">
      <c r="A270" s="102">
        <v>268</v>
      </c>
      <c r="B270" s="30" t="s">
        <v>17</v>
      </c>
      <c r="C270" s="30" t="s">
        <v>18</v>
      </c>
      <c r="D270" s="30" t="s">
        <v>19</v>
      </c>
      <c r="E270" s="30" t="s">
        <v>34</v>
      </c>
      <c r="F270" s="30" t="s">
        <v>35</v>
      </c>
      <c r="G270" s="30" t="s">
        <v>35</v>
      </c>
      <c r="H270" s="30" t="s">
        <v>719</v>
      </c>
      <c r="I270" s="30" t="s">
        <v>1129</v>
      </c>
      <c r="J270" s="59" t="s">
        <v>19</v>
      </c>
      <c r="K270" s="30" t="s">
        <v>19</v>
      </c>
      <c r="L270" s="71" t="s">
        <v>720</v>
      </c>
      <c r="M270" s="30" t="s">
        <v>83</v>
      </c>
      <c r="N270" s="30" t="s">
        <v>717</v>
      </c>
      <c r="O270" s="69">
        <v>41740345.289999999</v>
      </c>
      <c r="P270" s="69">
        <v>41.74034529</v>
      </c>
      <c r="Q270" s="30" t="s">
        <v>25</v>
      </c>
      <c r="R270" s="70" t="s">
        <v>40</v>
      </c>
      <c r="S270" s="71" t="s">
        <v>1047</v>
      </c>
    </row>
    <row r="271" spans="1:19" s="2" customFormat="1" ht="54.9" customHeight="1">
      <c r="A271" s="102">
        <v>269</v>
      </c>
      <c r="B271" s="30" t="s">
        <v>17</v>
      </c>
      <c r="C271" s="30" t="s">
        <v>18</v>
      </c>
      <c r="D271" s="30" t="s">
        <v>881</v>
      </c>
      <c r="E271" s="30" t="s">
        <v>34</v>
      </c>
      <c r="F271" s="30" t="s">
        <v>212</v>
      </c>
      <c r="G271" s="30" t="s">
        <v>212</v>
      </c>
      <c r="H271" s="30" t="s">
        <v>721</v>
      </c>
      <c r="I271" s="30" t="s">
        <v>1129</v>
      </c>
      <c r="J271" s="59">
        <v>2611448</v>
      </c>
      <c r="K271" s="30">
        <v>2611448</v>
      </c>
      <c r="L271" s="71" t="s">
        <v>722</v>
      </c>
      <c r="M271" s="30" t="s">
        <v>83</v>
      </c>
      <c r="N271" s="30" t="s">
        <v>717</v>
      </c>
      <c r="O271" s="69">
        <v>47521479.960000001</v>
      </c>
      <c r="P271" s="69">
        <v>47.521479960000001</v>
      </c>
      <c r="Q271" s="30" t="s">
        <v>25</v>
      </c>
      <c r="R271" s="70" t="s">
        <v>40</v>
      </c>
      <c r="S271" s="71" t="s">
        <v>1123</v>
      </c>
    </row>
    <row r="272" spans="1:19" s="2" customFormat="1" ht="54.9" customHeight="1">
      <c r="A272" s="102">
        <v>270</v>
      </c>
      <c r="B272" s="30" t="s">
        <v>17</v>
      </c>
      <c r="C272" s="30" t="s">
        <v>87</v>
      </c>
      <c r="D272" s="30" t="s">
        <v>19</v>
      </c>
      <c r="E272" s="30" t="s">
        <v>34</v>
      </c>
      <c r="F272" s="30" t="s">
        <v>96</v>
      </c>
      <c r="G272" s="30" t="s">
        <v>96</v>
      </c>
      <c r="H272" s="30" t="s">
        <v>96</v>
      </c>
      <c r="I272" s="30" t="s">
        <v>1129</v>
      </c>
      <c r="J272" s="59" t="s">
        <v>19</v>
      </c>
      <c r="K272" s="30" t="s">
        <v>19</v>
      </c>
      <c r="L272" s="71" t="s">
        <v>723</v>
      </c>
      <c r="M272" s="30" t="s">
        <v>83</v>
      </c>
      <c r="N272" s="30" t="s">
        <v>724</v>
      </c>
      <c r="O272" s="69">
        <v>885641</v>
      </c>
      <c r="P272" s="69">
        <v>0.88564100000000001</v>
      </c>
      <c r="Q272" s="30" t="s">
        <v>89</v>
      </c>
      <c r="R272" s="70" t="s">
        <v>40</v>
      </c>
      <c r="S272" s="71" t="s">
        <v>1047</v>
      </c>
    </row>
    <row r="273" spans="1:19" s="2" customFormat="1" ht="54.9" customHeight="1">
      <c r="A273" s="102">
        <v>271</v>
      </c>
      <c r="B273" s="30" t="s">
        <v>17</v>
      </c>
      <c r="C273" s="30" t="s">
        <v>87</v>
      </c>
      <c r="D273" s="30" t="s">
        <v>19</v>
      </c>
      <c r="E273" s="30" t="s">
        <v>34</v>
      </c>
      <c r="F273" s="30" t="s">
        <v>355</v>
      </c>
      <c r="G273" s="30" t="s">
        <v>680</v>
      </c>
      <c r="H273" s="30" t="s">
        <v>681</v>
      </c>
      <c r="I273" s="30" t="s">
        <v>1129</v>
      </c>
      <c r="J273" s="59" t="s">
        <v>19</v>
      </c>
      <c r="K273" s="30" t="s">
        <v>19</v>
      </c>
      <c r="L273" s="71" t="s">
        <v>725</v>
      </c>
      <c r="M273" s="30" t="s">
        <v>83</v>
      </c>
      <c r="N273" s="30" t="s">
        <v>724</v>
      </c>
      <c r="O273" s="69">
        <v>901356</v>
      </c>
      <c r="P273" s="69">
        <v>0.90135600000000005</v>
      </c>
      <c r="Q273" s="30" t="s">
        <v>89</v>
      </c>
      <c r="R273" s="70" t="s">
        <v>40</v>
      </c>
      <c r="S273" s="71" t="s">
        <v>1047</v>
      </c>
    </row>
    <row r="274" spans="1:19" s="2" customFormat="1" ht="54.9" customHeight="1">
      <c r="A274" s="102">
        <v>272</v>
      </c>
      <c r="B274" s="30" t="s">
        <v>17</v>
      </c>
      <c r="C274" s="30" t="s">
        <v>87</v>
      </c>
      <c r="D274" s="30" t="s">
        <v>19</v>
      </c>
      <c r="E274" s="30" t="s">
        <v>34</v>
      </c>
      <c r="F274" s="30" t="s">
        <v>56</v>
      </c>
      <c r="G274" s="30" t="s">
        <v>56</v>
      </c>
      <c r="H274" s="30" t="s">
        <v>56</v>
      </c>
      <c r="I274" s="30" t="s">
        <v>1129</v>
      </c>
      <c r="J274" s="59" t="s">
        <v>19</v>
      </c>
      <c r="K274" s="30" t="s">
        <v>19</v>
      </c>
      <c r="L274" s="71" t="s">
        <v>726</v>
      </c>
      <c r="M274" s="30" t="s">
        <v>83</v>
      </c>
      <c r="N274" s="30" t="s">
        <v>724</v>
      </c>
      <c r="O274" s="69">
        <v>836754</v>
      </c>
      <c r="P274" s="69">
        <v>0.836754</v>
      </c>
      <c r="Q274" s="30" t="s">
        <v>89</v>
      </c>
      <c r="R274" s="70" t="s">
        <v>40</v>
      </c>
      <c r="S274" s="71" t="s">
        <v>1047</v>
      </c>
    </row>
    <row r="275" spans="1:19" s="2" customFormat="1" ht="54.9" customHeight="1">
      <c r="A275" s="102">
        <v>273</v>
      </c>
      <c r="B275" s="30" t="s">
        <v>17</v>
      </c>
      <c r="C275" s="30" t="s">
        <v>87</v>
      </c>
      <c r="D275" s="30" t="s">
        <v>19</v>
      </c>
      <c r="E275" s="30" t="s">
        <v>34</v>
      </c>
      <c r="F275" s="30" t="s">
        <v>220</v>
      </c>
      <c r="G275" s="30" t="s">
        <v>227</v>
      </c>
      <c r="H275" s="30" t="s">
        <v>374</v>
      </c>
      <c r="I275" s="30" t="s">
        <v>1129</v>
      </c>
      <c r="J275" s="59" t="s">
        <v>19</v>
      </c>
      <c r="K275" s="30" t="s">
        <v>19</v>
      </c>
      <c r="L275" s="71" t="s">
        <v>727</v>
      </c>
      <c r="M275" s="30" t="s">
        <v>83</v>
      </c>
      <c r="N275" s="30" t="s">
        <v>724</v>
      </c>
      <c r="O275" s="69">
        <v>924957</v>
      </c>
      <c r="P275" s="69">
        <v>0.92495700000000003</v>
      </c>
      <c r="Q275" s="30" t="s">
        <v>89</v>
      </c>
      <c r="R275" s="70" t="s">
        <v>40</v>
      </c>
      <c r="S275" s="71" t="s">
        <v>1047</v>
      </c>
    </row>
    <row r="276" spans="1:19" s="2" customFormat="1" ht="54.9" customHeight="1">
      <c r="A276" s="102">
        <v>274</v>
      </c>
      <c r="B276" s="30" t="s">
        <v>17</v>
      </c>
      <c r="C276" s="30" t="s">
        <v>87</v>
      </c>
      <c r="D276" s="30" t="s">
        <v>19</v>
      </c>
      <c r="E276" s="30" t="s">
        <v>34</v>
      </c>
      <c r="F276" s="30" t="s">
        <v>203</v>
      </c>
      <c r="G276" s="30" t="s">
        <v>265</v>
      </c>
      <c r="H276" s="30" t="s">
        <v>560</v>
      </c>
      <c r="I276" s="30" t="s">
        <v>1129</v>
      </c>
      <c r="J276" s="59" t="s">
        <v>19</v>
      </c>
      <c r="K276" s="30" t="s">
        <v>19</v>
      </c>
      <c r="L276" s="71" t="s">
        <v>973</v>
      </c>
      <c r="M276" s="30" t="s">
        <v>83</v>
      </c>
      <c r="N276" s="30" t="s">
        <v>729</v>
      </c>
      <c r="O276" s="69">
        <v>4270641</v>
      </c>
      <c r="P276" s="69">
        <v>4.2706410000000004</v>
      </c>
      <c r="Q276" s="30" t="s">
        <v>95</v>
      </c>
      <c r="R276" s="70" t="s">
        <v>40</v>
      </c>
      <c r="S276" s="71" t="s">
        <v>1047</v>
      </c>
    </row>
    <row r="277" spans="1:19" s="2" customFormat="1" ht="54.9" customHeight="1">
      <c r="A277" s="102">
        <v>275</v>
      </c>
      <c r="B277" s="30" t="s">
        <v>272</v>
      </c>
      <c r="C277" s="30" t="s">
        <v>18</v>
      </c>
      <c r="D277" s="30" t="s">
        <v>881</v>
      </c>
      <c r="E277" s="30" t="s">
        <v>34</v>
      </c>
      <c r="F277" s="30" t="s">
        <v>336</v>
      </c>
      <c r="G277" s="30" t="s">
        <v>478</v>
      </c>
      <c r="H277" s="30" t="s">
        <v>479</v>
      </c>
      <c r="I277" s="30" t="s">
        <v>1129</v>
      </c>
      <c r="J277" s="59">
        <v>2319179</v>
      </c>
      <c r="K277" s="30">
        <v>2319179</v>
      </c>
      <c r="L277" s="71" t="s">
        <v>731</v>
      </c>
      <c r="M277" s="30" t="s">
        <v>83</v>
      </c>
      <c r="N277" s="30" t="s">
        <v>717</v>
      </c>
      <c r="O277" s="69">
        <v>103493637.94</v>
      </c>
      <c r="P277" s="69">
        <v>103.49363794</v>
      </c>
      <c r="Q277" s="30" t="s">
        <v>149</v>
      </c>
      <c r="R277" s="70" t="s">
        <v>40</v>
      </c>
      <c r="S277" s="71" t="s">
        <v>1123</v>
      </c>
    </row>
    <row r="278" spans="1:19" s="2" customFormat="1" ht="54.9" customHeight="1">
      <c r="A278" s="102">
        <v>276</v>
      </c>
      <c r="B278" s="30" t="s">
        <v>253</v>
      </c>
      <c r="C278" s="30" t="s">
        <v>18</v>
      </c>
      <c r="D278" s="30" t="s">
        <v>881</v>
      </c>
      <c r="E278" s="30" t="s">
        <v>34</v>
      </c>
      <c r="F278" s="30" t="s">
        <v>35</v>
      </c>
      <c r="G278" s="30" t="s">
        <v>35</v>
      </c>
      <c r="H278" s="30" t="s">
        <v>732</v>
      </c>
      <c r="I278" s="30" t="s">
        <v>1129</v>
      </c>
      <c r="J278" s="59">
        <v>2233964</v>
      </c>
      <c r="K278" s="30">
        <v>2233964</v>
      </c>
      <c r="L278" s="71" t="s">
        <v>733</v>
      </c>
      <c r="M278" s="30" t="s">
        <v>83</v>
      </c>
      <c r="N278" s="30" t="s">
        <v>717</v>
      </c>
      <c r="O278" s="69">
        <v>25310000</v>
      </c>
      <c r="P278" s="69">
        <v>25.31</v>
      </c>
      <c r="Q278" s="30" t="s">
        <v>25</v>
      </c>
      <c r="R278" s="70" t="s">
        <v>40</v>
      </c>
      <c r="S278" s="71" t="s">
        <v>1123</v>
      </c>
    </row>
    <row r="279" spans="1:19" s="2" customFormat="1" ht="54.9" customHeight="1">
      <c r="A279" s="102">
        <v>277</v>
      </c>
      <c r="B279" s="30" t="s">
        <v>272</v>
      </c>
      <c r="C279" s="30" t="s">
        <v>18</v>
      </c>
      <c r="D279" s="30" t="s">
        <v>881</v>
      </c>
      <c r="E279" s="30" t="s">
        <v>1037</v>
      </c>
      <c r="F279" s="30" t="s">
        <v>96</v>
      </c>
      <c r="G279" s="30" t="s">
        <v>308</v>
      </c>
      <c r="H279" s="30" t="s">
        <v>309</v>
      </c>
      <c r="I279" s="30" t="s">
        <v>1166</v>
      </c>
      <c r="J279" s="59">
        <v>2651755</v>
      </c>
      <c r="K279" s="30">
        <v>2651755</v>
      </c>
      <c r="L279" s="71" t="s">
        <v>738</v>
      </c>
      <c r="M279" s="30" t="s">
        <v>306</v>
      </c>
      <c r="N279" s="30" t="s">
        <v>494</v>
      </c>
      <c r="O279" s="69">
        <v>9263712.7799999993</v>
      </c>
      <c r="P279" s="69">
        <v>9.2637127799999988</v>
      </c>
      <c r="Q279" s="30" t="s">
        <v>95</v>
      </c>
      <c r="R279" s="70">
        <v>36626133.090000004</v>
      </c>
      <c r="S279" s="71" t="s">
        <v>739</v>
      </c>
    </row>
    <row r="280" spans="1:19" s="2" customFormat="1" ht="54.9" customHeight="1">
      <c r="A280" s="102">
        <v>278</v>
      </c>
      <c r="B280" s="30" t="s">
        <v>272</v>
      </c>
      <c r="C280" s="30" t="s">
        <v>18</v>
      </c>
      <c r="D280" s="30" t="s">
        <v>881</v>
      </c>
      <c r="E280" s="30" t="s">
        <v>1037</v>
      </c>
      <c r="F280" s="30" t="s">
        <v>96</v>
      </c>
      <c r="G280" s="30" t="s">
        <v>308</v>
      </c>
      <c r="H280" s="30" t="s">
        <v>309</v>
      </c>
      <c r="I280" s="30" t="s">
        <v>1166</v>
      </c>
      <c r="J280" s="59">
        <v>2651748</v>
      </c>
      <c r="K280" s="30">
        <v>2651748</v>
      </c>
      <c r="L280" s="71" t="s">
        <v>740</v>
      </c>
      <c r="M280" s="30" t="s">
        <v>148</v>
      </c>
      <c r="N280" s="30" t="s">
        <v>444</v>
      </c>
      <c r="O280" s="69">
        <v>4445310.24</v>
      </c>
      <c r="P280" s="69">
        <v>4.4453102400000004</v>
      </c>
      <c r="Q280" s="30" t="s">
        <v>95</v>
      </c>
      <c r="R280" s="70">
        <v>36626133.090000004</v>
      </c>
      <c r="S280" s="71" t="s">
        <v>739</v>
      </c>
    </row>
    <row r="281" spans="1:19" s="2" customFormat="1" ht="54.9" customHeight="1">
      <c r="A281" s="102">
        <v>279</v>
      </c>
      <c r="B281" s="30" t="s">
        <v>17</v>
      </c>
      <c r="C281" s="30" t="s">
        <v>18</v>
      </c>
      <c r="D281" s="30" t="s">
        <v>143</v>
      </c>
      <c r="E281" s="30" t="s">
        <v>34</v>
      </c>
      <c r="F281" s="30" t="s">
        <v>35</v>
      </c>
      <c r="G281" s="30" t="s">
        <v>35</v>
      </c>
      <c r="H281" s="30" t="s">
        <v>741</v>
      </c>
      <c r="I281" s="30" t="s">
        <v>1136</v>
      </c>
      <c r="J281" s="59">
        <v>2293177</v>
      </c>
      <c r="K281" s="30">
        <v>2293177</v>
      </c>
      <c r="L281" s="71" t="s">
        <v>743</v>
      </c>
      <c r="M281" s="30" t="s">
        <v>744</v>
      </c>
      <c r="N281" s="30" t="s">
        <v>745</v>
      </c>
      <c r="O281" s="69">
        <v>91626237.5</v>
      </c>
      <c r="P281" s="69">
        <v>91.626237500000002</v>
      </c>
      <c r="Q281" s="30" t="s">
        <v>25</v>
      </c>
      <c r="R281" s="70" t="s">
        <v>40</v>
      </c>
      <c r="S281" s="71" t="s">
        <v>1220</v>
      </c>
    </row>
    <row r="282" spans="1:19" s="2" customFormat="1" ht="54.9" customHeight="1">
      <c r="A282" s="102">
        <v>280</v>
      </c>
      <c r="B282" s="30" t="s">
        <v>17</v>
      </c>
      <c r="C282" s="30" t="s">
        <v>18</v>
      </c>
      <c r="D282" s="30" t="s">
        <v>19</v>
      </c>
      <c r="E282" s="30" t="s">
        <v>1031</v>
      </c>
      <c r="F282" s="30" t="s">
        <v>208</v>
      </c>
      <c r="G282" s="30" t="s">
        <v>749</v>
      </c>
      <c r="H282" s="30" t="s">
        <v>750</v>
      </c>
      <c r="I282" s="30" t="s">
        <v>1184</v>
      </c>
      <c r="J282" s="59" t="s">
        <v>19</v>
      </c>
      <c r="K282" s="30" t="s">
        <v>19</v>
      </c>
      <c r="L282" s="71" t="s">
        <v>752</v>
      </c>
      <c r="M282" s="30" t="s">
        <v>306</v>
      </c>
      <c r="N282" s="30" t="s">
        <v>307</v>
      </c>
      <c r="O282" s="69">
        <v>500000</v>
      </c>
      <c r="P282" s="69">
        <v>0.5</v>
      </c>
      <c r="Q282" s="30" t="s">
        <v>89</v>
      </c>
      <c r="R282" s="70">
        <v>3141278.4249999998</v>
      </c>
      <c r="S282" s="71" t="s">
        <v>1047</v>
      </c>
    </row>
    <row r="283" spans="1:19" s="2" customFormat="1" ht="54.9" customHeight="1">
      <c r="A283" s="102">
        <v>281</v>
      </c>
      <c r="B283" s="30" t="s">
        <v>17</v>
      </c>
      <c r="C283" s="30" t="s">
        <v>18</v>
      </c>
      <c r="D283" s="30" t="s">
        <v>19</v>
      </c>
      <c r="E283" s="30" t="s">
        <v>1031</v>
      </c>
      <c r="F283" s="30" t="s">
        <v>208</v>
      </c>
      <c r="G283" s="30" t="s">
        <v>749</v>
      </c>
      <c r="H283" s="30" t="s">
        <v>750</v>
      </c>
      <c r="I283" s="30" t="s">
        <v>1184</v>
      </c>
      <c r="J283" s="59" t="s">
        <v>19</v>
      </c>
      <c r="K283" s="30" t="s">
        <v>19</v>
      </c>
      <c r="L283" s="71" t="s">
        <v>753</v>
      </c>
      <c r="M283" s="30" t="s">
        <v>306</v>
      </c>
      <c r="N283" s="30" t="s">
        <v>307</v>
      </c>
      <c r="O283" s="69">
        <v>500000</v>
      </c>
      <c r="P283" s="69">
        <v>0.5</v>
      </c>
      <c r="Q283" s="30" t="s">
        <v>89</v>
      </c>
      <c r="R283" s="70">
        <v>3141278.4249999998</v>
      </c>
      <c r="S283" s="71" t="s">
        <v>1047</v>
      </c>
    </row>
    <row r="284" spans="1:19" s="2" customFormat="1" ht="54.9" customHeight="1">
      <c r="A284" s="102">
        <v>282</v>
      </c>
      <c r="B284" s="30" t="s">
        <v>17</v>
      </c>
      <c r="C284" s="30" t="s">
        <v>18</v>
      </c>
      <c r="D284" s="30" t="s">
        <v>19</v>
      </c>
      <c r="E284" s="30" t="s">
        <v>1031</v>
      </c>
      <c r="F284" s="30" t="s">
        <v>208</v>
      </c>
      <c r="G284" s="30" t="s">
        <v>749</v>
      </c>
      <c r="H284" s="30" t="s">
        <v>750</v>
      </c>
      <c r="I284" s="30" t="s">
        <v>1184</v>
      </c>
      <c r="J284" s="59" t="s">
        <v>19</v>
      </c>
      <c r="K284" s="30" t="s">
        <v>19</v>
      </c>
      <c r="L284" s="71" t="s">
        <v>755</v>
      </c>
      <c r="M284" s="30" t="s">
        <v>306</v>
      </c>
      <c r="N284" s="30" t="s">
        <v>307</v>
      </c>
      <c r="O284" s="69">
        <v>500000</v>
      </c>
      <c r="P284" s="69">
        <v>0.5</v>
      </c>
      <c r="Q284" s="30" t="s">
        <v>89</v>
      </c>
      <c r="R284" s="70">
        <v>3141278.4249999998</v>
      </c>
      <c r="S284" s="71" t="s">
        <v>1047</v>
      </c>
    </row>
    <row r="285" spans="1:19" s="2" customFormat="1" ht="54.9" customHeight="1">
      <c r="A285" s="102">
        <v>283</v>
      </c>
      <c r="B285" s="30" t="s">
        <v>17</v>
      </c>
      <c r="C285" s="30" t="s">
        <v>18</v>
      </c>
      <c r="D285" s="30" t="s">
        <v>881</v>
      </c>
      <c r="E285" s="30" t="s">
        <v>1031</v>
      </c>
      <c r="F285" s="30" t="s">
        <v>203</v>
      </c>
      <c r="G285" s="30" t="s">
        <v>265</v>
      </c>
      <c r="H285" s="30" t="s">
        <v>757</v>
      </c>
      <c r="I285" s="30" t="s">
        <v>1185</v>
      </c>
      <c r="J285" s="59">
        <v>2553017</v>
      </c>
      <c r="K285" s="30">
        <v>2553017</v>
      </c>
      <c r="L285" s="71" t="s">
        <v>759</v>
      </c>
      <c r="M285" s="30" t="s">
        <v>83</v>
      </c>
      <c r="N285" s="30" t="s">
        <v>760</v>
      </c>
      <c r="O285" s="69">
        <v>9406899.4499999993</v>
      </c>
      <c r="P285" s="69">
        <v>9.4068994499999992</v>
      </c>
      <c r="Q285" s="30" t="s">
        <v>95</v>
      </c>
      <c r="R285" s="70">
        <v>539016424.99999988</v>
      </c>
      <c r="S285" s="71" t="s">
        <v>1123</v>
      </c>
    </row>
    <row r="286" spans="1:19" s="2" customFormat="1" ht="54.9" customHeight="1">
      <c r="A286" s="102">
        <v>284</v>
      </c>
      <c r="B286" s="30" t="s">
        <v>272</v>
      </c>
      <c r="C286" s="30" t="s">
        <v>18</v>
      </c>
      <c r="D286" s="30" t="s">
        <v>881</v>
      </c>
      <c r="E286" s="30" t="s">
        <v>1031</v>
      </c>
      <c r="F286" s="30" t="s">
        <v>203</v>
      </c>
      <c r="G286" s="30" t="s">
        <v>265</v>
      </c>
      <c r="H286" s="30" t="s">
        <v>757</v>
      </c>
      <c r="I286" s="30" t="s">
        <v>1185</v>
      </c>
      <c r="J286" s="59">
        <v>2570483</v>
      </c>
      <c r="K286" s="30">
        <v>2570483</v>
      </c>
      <c r="L286" s="71" t="s">
        <v>762</v>
      </c>
      <c r="M286" s="30" t="s">
        <v>148</v>
      </c>
      <c r="N286" s="30" t="s">
        <v>444</v>
      </c>
      <c r="O286" s="69">
        <v>3999566</v>
      </c>
      <c r="P286" s="69">
        <v>3.9995660000000002</v>
      </c>
      <c r="Q286" s="30" t="s">
        <v>95</v>
      </c>
      <c r="R286" s="70">
        <v>539016424.99999988</v>
      </c>
      <c r="S286" s="71" t="s">
        <v>1123</v>
      </c>
    </row>
    <row r="287" spans="1:19" s="2" customFormat="1" ht="54.9" customHeight="1">
      <c r="A287" s="102">
        <v>285</v>
      </c>
      <c r="B287" s="30" t="s">
        <v>272</v>
      </c>
      <c r="C287" s="30" t="s">
        <v>18</v>
      </c>
      <c r="D287" s="30" t="s">
        <v>881</v>
      </c>
      <c r="E287" s="30" t="s">
        <v>1031</v>
      </c>
      <c r="F287" s="30" t="s">
        <v>203</v>
      </c>
      <c r="G287" s="30" t="s">
        <v>265</v>
      </c>
      <c r="H287" s="30" t="s">
        <v>757</v>
      </c>
      <c r="I287" s="30" t="s">
        <v>1185</v>
      </c>
      <c r="J287" s="59">
        <v>2656948</v>
      </c>
      <c r="K287" s="30">
        <v>2656948</v>
      </c>
      <c r="L287" s="71" t="s">
        <v>763</v>
      </c>
      <c r="M287" s="30" t="s">
        <v>148</v>
      </c>
      <c r="N287" s="30" t="s">
        <v>444</v>
      </c>
      <c r="O287" s="69">
        <v>7980255.25</v>
      </c>
      <c r="P287" s="69">
        <v>7.9802552499999999</v>
      </c>
      <c r="Q287" s="30" t="s">
        <v>95</v>
      </c>
      <c r="R287" s="70">
        <v>539016424.99999988</v>
      </c>
      <c r="S287" s="71" t="s">
        <v>1123</v>
      </c>
    </row>
    <row r="288" spans="1:19" s="2" customFormat="1" ht="54.9" customHeight="1">
      <c r="A288" s="102">
        <v>286</v>
      </c>
      <c r="B288" s="30" t="s">
        <v>17</v>
      </c>
      <c r="C288" s="30" t="s">
        <v>18</v>
      </c>
      <c r="D288" s="30" t="s">
        <v>19</v>
      </c>
      <c r="E288" s="30" t="s">
        <v>1031</v>
      </c>
      <c r="F288" s="30" t="s">
        <v>203</v>
      </c>
      <c r="G288" s="30" t="s">
        <v>265</v>
      </c>
      <c r="H288" s="30" t="s">
        <v>757</v>
      </c>
      <c r="I288" s="30" t="s">
        <v>1185</v>
      </c>
      <c r="J288" s="59" t="s">
        <v>19</v>
      </c>
      <c r="K288" s="30" t="s">
        <v>19</v>
      </c>
      <c r="L288" s="71" t="s">
        <v>764</v>
      </c>
      <c r="M288" s="30" t="s">
        <v>148</v>
      </c>
      <c r="N288" s="30" t="s">
        <v>444</v>
      </c>
      <c r="O288" s="69">
        <v>7500000</v>
      </c>
      <c r="P288" s="69">
        <v>7.5</v>
      </c>
      <c r="Q288" s="30" t="s">
        <v>95</v>
      </c>
      <c r="R288" s="70">
        <v>539016424.99999988</v>
      </c>
      <c r="S288" s="71" t="s">
        <v>1047</v>
      </c>
    </row>
    <row r="289" spans="1:19" s="2" customFormat="1" ht="54.9" customHeight="1">
      <c r="A289" s="102">
        <v>287</v>
      </c>
      <c r="B289" s="30" t="s">
        <v>17</v>
      </c>
      <c r="C289" s="30" t="s">
        <v>18</v>
      </c>
      <c r="D289" s="30" t="s">
        <v>19</v>
      </c>
      <c r="E289" s="30" t="s">
        <v>1031</v>
      </c>
      <c r="F289" s="30" t="s">
        <v>203</v>
      </c>
      <c r="G289" s="30" t="s">
        <v>265</v>
      </c>
      <c r="H289" s="30" t="s">
        <v>757</v>
      </c>
      <c r="I289" s="30" t="s">
        <v>1185</v>
      </c>
      <c r="J289" s="59" t="s">
        <v>19</v>
      </c>
      <c r="K289" s="30" t="s">
        <v>19</v>
      </c>
      <c r="L289" s="71" t="s">
        <v>766</v>
      </c>
      <c r="M289" s="30" t="s">
        <v>148</v>
      </c>
      <c r="N289" s="30" t="s">
        <v>767</v>
      </c>
      <c r="O289" s="69">
        <v>17091276.27</v>
      </c>
      <c r="P289" s="69">
        <v>17.091276269999998</v>
      </c>
      <c r="Q289" s="30" t="s">
        <v>25</v>
      </c>
      <c r="R289" s="70">
        <v>539016424.99999988</v>
      </c>
      <c r="S289" s="71" t="s">
        <v>1047</v>
      </c>
    </row>
    <row r="290" spans="1:19" s="2" customFormat="1" ht="54.9" customHeight="1">
      <c r="A290" s="102">
        <v>288</v>
      </c>
      <c r="B290" s="30" t="s">
        <v>272</v>
      </c>
      <c r="C290" s="30" t="s">
        <v>18</v>
      </c>
      <c r="D290" s="30" t="s">
        <v>143</v>
      </c>
      <c r="E290" s="30" t="s">
        <v>1037</v>
      </c>
      <c r="F290" s="30" t="s">
        <v>208</v>
      </c>
      <c r="G290" s="30" t="s">
        <v>746</v>
      </c>
      <c r="H290" s="30" t="s">
        <v>746</v>
      </c>
      <c r="I290" s="30" t="s">
        <v>1167</v>
      </c>
      <c r="J290" s="59">
        <v>2625940</v>
      </c>
      <c r="K290" s="30">
        <v>2625940</v>
      </c>
      <c r="L290" s="71" t="s">
        <v>768</v>
      </c>
      <c r="M290" s="30" t="s">
        <v>148</v>
      </c>
      <c r="N290" s="30" t="s">
        <v>444</v>
      </c>
      <c r="O290" s="69">
        <v>6560610.2000000002</v>
      </c>
      <c r="P290" s="69">
        <v>6.5606102000000002</v>
      </c>
      <c r="Q290" s="30" t="s">
        <v>95</v>
      </c>
      <c r="R290" s="70">
        <v>12206626.609999999</v>
      </c>
      <c r="S290" s="71" t="s">
        <v>1220</v>
      </c>
    </row>
    <row r="291" spans="1:19" s="2" customFormat="1" ht="54.9" customHeight="1">
      <c r="A291" s="102">
        <v>289</v>
      </c>
      <c r="B291" s="30" t="s">
        <v>272</v>
      </c>
      <c r="C291" s="30" t="s">
        <v>18</v>
      </c>
      <c r="D291" s="30" t="s">
        <v>881</v>
      </c>
      <c r="E291" s="30" t="s">
        <v>1037</v>
      </c>
      <c r="F291" s="30" t="s">
        <v>28</v>
      </c>
      <c r="G291" s="30" t="s">
        <v>258</v>
      </c>
      <c r="H291" s="30" t="s">
        <v>769</v>
      </c>
      <c r="I291" s="30" t="s">
        <v>1168</v>
      </c>
      <c r="J291" s="59">
        <v>2641822</v>
      </c>
      <c r="K291" s="30">
        <v>2641822</v>
      </c>
      <c r="L291" s="71" t="s">
        <v>771</v>
      </c>
      <c r="M291" s="30" t="s">
        <v>148</v>
      </c>
      <c r="N291" s="30" t="s">
        <v>444</v>
      </c>
      <c r="O291" s="69">
        <v>11173704.189999999</v>
      </c>
      <c r="P291" s="69">
        <v>11.173704189999999</v>
      </c>
      <c r="Q291" s="30" t="s">
        <v>25</v>
      </c>
      <c r="R291" s="70">
        <v>39698478.869999997</v>
      </c>
      <c r="S291" s="71" t="s">
        <v>1123</v>
      </c>
    </row>
    <row r="292" spans="1:19" s="2" customFormat="1" ht="54.9" customHeight="1">
      <c r="A292" s="102">
        <v>290</v>
      </c>
      <c r="B292" s="30" t="s">
        <v>272</v>
      </c>
      <c r="C292" s="30" t="s">
        <v>18</v>
      </c>
      <c r="D292" s="30" t="s">
        <v>881</v>
      </c>
      <c r="E292" s="30" t="s">
        <v>1037</v>
      </c>
      <c r="F292" s="30" t="s">
        <v>28</v>
      </c>
      <c r="G292" s="30" t="s">
        <v>258</v>
      </c>
      <c r="H292" s="30" t="s">
        <v>769</v>
      </c>
      <c r="I292" s="30" t="s">
        <v>1168</v>
      </c>
      <c r="J292" s="59">
        <v>2641714</v>
      </c>
      <c r="K292" s="30">
        <v>2641714</v>
      </c>
      <c r="L292" s="71" t="s">
        <v>773</v>
      </c>
      <c r="M292" s="30" t="s">
        <v>148</v>
      </c>
      <c r="N292" s="30" t="s">
        <v>444</v>
      </c>
      <c r="O292" s="69">
        <v>10362260.380000001</v>
      </c>
      <c r="P292" s="69">
        <v>10.36226038</v>
      </c>
      <c r="Q292" s="30" t="s">
        <v>25</v>
      </c>
      <c r="R292" s="70">
        <v>39698478.869999997</v>
      </c>
      <c r="S292" s="71" t="s">
        <v>1123</v>
      </c>
    </row>
    <row r="293" spans="1:19" s="2" customFormat="1" ht="54.9" customHeight="1">
      <c r="A293" s="102">
        <v>291</v>
      </c>
      <c r="B293" s="30" t="s">
        <v>272</v>
      </c>
      <c r="C293" s="30" t="s">
        <v>18</v>
      </c>
      <c r="D293" s="30" t="s">
        <v>264</v>
      </c>
      <c r="E293" s="30" t="s">
        <v>1037</v>
      </c>
      <c r="F293" s="30" t="s">
        <v>28</v>
      </c>
      <c r="G293" s="30" t="s">
        <v>258</v>
      </c>
      <c r="H293" s="30" t="s">
        <v>769</v>
      </c>
      <c r="I293" s="30" t="s">
        <v>1168</v>
      </c>
      <c r="J293" s="59">
        <v>2524711</v>
      </c>
      <c r="K293" s="30">
        <v>2524711</v>
      </c>
      <c r="L293" s="71" t="s">
        <v>774</v>
      </c>
      <c r="M293" s="30" t="s">
        <v>65</v>
      </c>
      <c r="N293" s="30" t="s">
        <v>975</v>
      </c>
      <c r="O293" s="69">
        <v>13512834.699999999</v>
      </c>
      <c r="P293" s="69">
        <v>13.512834699999999</v>
      </c>
      <c r="Q293" s="30" t="s">
        <v>25</v>
      </c>
      <c r="R293" s="70">
        <v>39698478.869999997</v>
      </c>
      <c r="S293" s="71" t="s">
        <v>1218</v>
      </c>
    </row>
    <row r="294" spans="1:19" s="2" customFormat="1" ht="54.9" customHeight="1">
      <c r="A294" s="102">
        <v>292</v>
      </c>
      <c r="B294" s="30" t="s">
        <v>272</v>
      </c>
      <c r="C294" s="30" t="s">
        <v>18</v>
      </c>
      <c r="D294" s="30" t="s">
        <v>264</v>
      </c>
      <c r="E294" s="30" t="s">
        <v>1037</v>
      </c>
      <c r="F294" s="30" t="s">
        <v>28</v>
      </c>
      <c r="G294" s="30" t="s">
        <v>258</v>
      </c>
      <c r="H294" s="30" t="s">
        <v>769</v>
      </c>
      <c r="I294" s="30" t="s">
        <v>1168</v>
      </c>
      <c r="J294" s="59">
        <v>2535343</v>
      </c>
      <c r="K294" s="30">
        <v>2535343</v>
      </c>
      <c r="L294" s="71" t="s">
        <v>775</v>
      </c>
      <c r="M294" s="30" t="s">
        <v>148</v>
      </c>
      <c r="N294" s="30" t="s">
        <v>444</v>
      </c>
      <c r="O294" s="69">
        <v>10674352.960000001</v>
      </c>
      <c r="P294" s="69">
        <v>10.67435296</v>
      </c>
      <c r="Q294" s="30" t="s">
        <v>25</v>
      </c>
      <c r="R294" s="70">
        <v>39698478.869999997</v>
      </c>
      <c r="S294" s="71" t="s">
        <v>1218</v>
      </c>
    </row>
    <row r="295" spans="1:19" s="2" customFormat="1" ht="54.9" customHeight="1">
      <c r="A295" s="102">
        <v>293</v>
      </c>
      <c r="B295" s="30" t="s">
        <v>17</v>
      </c>
      <c r="C295" s="30" t="s">
        <v>18</v>
      </c>
      <c r="D295" s="30" t="s">
        <v>19</v>
      </c>
      <c r="E295" s="30" t="s">
        <v>34</v>
      </c>
      <c r="F295" s="30" t="s">
        <v>76</v>
      </c>
      <c r="G295" s="30" t="s">
        <v>249</v>
      </c>
      <c r="H295" s="30" t="s">
        <v>777</v>
      </c>
      <c r="I295" s="30" t="s">
        <v>1129</v>
      </c>
      <c r="J295" s="59">
        <v>2512944</v>
      </c>
      <c r="K295" s="30">
        <v>2512944</v>
      </c>
      <c r="L295" s="71" t="s">
        <v>778</v>
      </c>
      <c r="M295" s="30" t="s">
        <v>83</v>
      </c>
      <c r="N295" s="30" t="s">
        <v>327</v>
      </c>
      <c r="O295" s="69">
        <v>139771133.99000001</v>
      </c>
      <c r="P295" s="69">
        <v>139.77113399000001</v>
      </c>
      <c r="Q295" s="30" t="s">
        <v>149</v>
      </c>
      <c r="R295" s="70" t="s">
        <v>40</v>
      </c>
      <c r="S295" s="71" t="s">
        <v>1047</v>
      </c>
    </row>
    <row r="296" spans="1:19" s="2" customFormat="1" ht="54.9" customHeight="1">
      <c r="A296" s="102">
        <v>294</v>
      </c>
      <c r="B296" s="30" t="s">
        <v>272</v>
      </c>
      <c r="C296" s="30" t="s">
        <v>18</v>
      </c>
      <c r="D296" s="30" t="s">
        <v>881</v>
      </c>
      <c r="E296" s="30" t="s">
        <v>1031</v>
      </c>
      <c r="F296" s="30" t="s">
        <v>352</v>
      </c>
      <c r="G296" s="30" t="s">
        <v>780</v>
      </c>
      <c r="H296" s="30" t="s">
        <v>781</v>
      </c>
      <c r="I296" s="30" t="s">
        <v>1186</v>
      </c>
      <c r="J296" s="59">
        <v>2627716</v>
      </c>
      <c r="K296" s="30">
        <v>2627716</v>
      </c>
      <c r="L296" s="71" t="s">
        <v>783</v>
      </c>
      <c r="M296" s="30" t="s">
        <v>567</v>
      </c>
      <c r="N296" s="30" t="s">
        <v>784</v>
      </c>
      <c r="O296" s="69">
        <v>1530386.46</v>
      </c>
      <c r="P296" s="69">
        <v>1.5303864599999999</v>
      </c>
      <c r="Q296" s="30" t="s">
        <v>187</v>
      </c>
      <c r="R296" s="70">
        <v>3066453.7675000001</v>
      </c>
      <c r="S296" s="71" t="s">
        <v>1123</v>
      </c>
    </row>
    <row r="297" spans="1:19" s="2" customFormat="1" ht="54.9" customHeight="1">
      <c r="A297" s="102">
        <v>295</v>
      </c>
      <c r="B297" s="30" t="s">
        <v>17</v>
      </c>
      <c r="C297" s="30" t="s">
        <v>18</v>
      </c>
      <c r="D297" s="30" t="s">
        <v>19</v>
      </c>
      <c r="E297" s="30" t="s">
        <v>34</v>
      </c>
      <c r="F297" s="30" t="s">
        <v>355</v>
      </c>
      <c r="G297" s="30" t="s">
        <v>554</v>
      </c>
      <c r="H297" s="30" t="s">
        <v>555</v>
      </c>
      <c r="I297" s="30" t="s">
        <v>1132</v>
      </c>
      <c r="J297" s="59" t="s">
        <v>19</v>
      </c>
      <c r="K297" s="30" t="s">
        <v>19</v>
      </c>
      <c r="L297" s="71" t="s">
        <v>785</v>
      </c>
      <c r="M297" s="30" t="s">
        <v>550</v>
      </c>
      <c r="N297" s="30" t="s">
        <v>595</v>
      </c>
      <c r="O297" s="69">
        <v>3000000</v>
      </c>
      <c r="P297" s="69">
        <v>3</v>
      </c>
      <c r="Q297" s="30" t="s">
        <v>187</v>
      </c>
      <c r="R297" s="70" t="s">
        <v>40</v>
      </c>
      <c r="S297" s="71" t="s">
        <v>1047</v>
      </c>
    </row>
    <row r="298" spans="1:19" s="2" customFormat="1" ht="54.9" customHeight="1">
      <c r="A298" s="102">
        <v>296</v>
      </c>
      <c r="B298" s="30" t="s">
        <v>17</v>
      </c>
      <c r="C298" s="30" t="s">
        <v>18</v>
      </c>
      <c r="D298" s="30" t="s">
        <v>881</v>
      </c>
      <c r="E298" s="30" t="s">
        <v>79</v>
      </c>
      <c r="F298" s="30" t="s">
        <v>203</v>
      </c>
      <c r="G298" s="30" t="s">
        <v>203</v>
      </c>
      <c r="H298" s="30" t="s">
        <v>203</v>
      </c>
      <c r="I298" s="30" t="s">
        <v>921</v>
      </c>
      <c r="J298" s="59">
        <v>2306992</v>
      </c>
      <c r="K298" s="30">
        <v>2306992</v>
      </c>
      <c r="L298" s="71" t="s">
        <v>790</v>
      </c>
      <c r="M298" s="30" t="s">
        <v>83</v>
      </c>
      <c r="N298" s="30" t="s">
        <v>262</v>
      </c>
      <c r="O298" s="69">
        <v>54864809.039999999</v>
      </c>
      <c r="P298" s="69">
        <v>54.864809039999997</v>
      </c>
      <c r="Q298" s="30" t="s">
        <v>25</v>
      </c>
      <c r="R298" s="70">
        <v>196864494.43000001</v>
      </c>
      <c r="S298" s="71" t="s">
        <v>1123</v>
      </c>
    </row>
    <row r="299" spans="1:19" s="2" customFormat="1" ht="54.9" customHeight="1">
      <c r="A299" s="102">
        <v>297</v>
      </c>
      <c r="B299" s="30" t="s">
        <v>272</v>
      </c>
      <c r="C299" s="30" t="s">
        <v>18</v>
      </c>
      <c r="D299" s="30" t="s">
        <v>881</v>
      </c>
      <c r="E299" s="30" t="s">
        <v>79</v>
      </c>
      <c r="F299" s="30" t="s">
        <v>203</v>
      </c>
      <c r="G299" s="30" t="s">
        <v>203</v>
      </c>
      <c r="H299" s="30" t="s">
        <v>203</v>
      </c>
      <c r="I299" s="30" t="s">
        <v>921</v>
      </c>
      <c r="J299" s="59">
        <v>2630279</v>
      </c>
      <c r="K299" s="30">
        <v>2630279</v>
      </c>
      <c r="L299" s="71" t="s">
        <v>791</v>
      </c>
      <c r="M299" s="30" t="s">
        <v>83</v>
      </c>
      <c r="N299" s="30" t="s">
        <v>262</v>
      </c>
      <c r="O299" s="69">
        <v>64800416.810000002</v>
      </c>
      <c r="P299" s="69">
        <v>64.800416810000002</v>
      </c>
      <c r="Q299" s="30" t="s">
        <v>25</v>
      </c>
      <c r="R299" s="70">
        <v>196864494.43000001</v>
      </c>
      <c r="S299" s="71" t="s">
        <v>1123</v>
      </c>
    </row>
    <row r="300" spans="1:19" s="2" customFormat="1" ht="54.9" customHeight="1">
      <c r="A300" s="102">
        <v>298</v>
      </c>
      <c r="B300" s="30" t="s">
        <v>86</v>
      </c>
      <c r="C300" s="30" t="s">
        <v>18</v>
      </c>
      <c r="D300" s="30" t="s">
        <v>881</v>
      </c>
      <c r="E300" s="30" t="s">
        <v>79</v>
      </c>
      <c r="F300" s="30" t="s">
        <v>203</v>
      </c>
      <c r="G300" s="30" t="s">
        <v>203</v>
      </c>
      <c r="H300" s="30" t="s">
        <v>203</v>
      </c>
      <c r="I300" s="30" t="s">
        <v>921</v>
      </c>
      <c r="J300" s="59">
        <v>2630277</v>
      </c>
      <c r="K300" s="30">
        <v>2630277</v>
      </c>
      <c r="L300" s="71" t="s">
        <v>792</v>
      </c>
      <c r="M300" s="30" t="s">
        <v>83</v>
      </c>
      <c r="N300" s="30" t="s">
        <v>262</v>
      </c>
      <c r="O300" s="69">
        <v>114647528</v>
      </c>
      <c r="P300" s="69">
        <v>114.64752799999999</v>
      </c>
      <c r="Q300" s="30" t="s">
        <v>149</v>
      </c>
      <c r="R300" s="70">
        <v>196864494.43000001</v>
      </c>
      <c r="S300" s="71" t="s">
        <v>1123</v>
      </c>
    </row>
    <row r="301" spans="1:19" s="2" customFormat="1" ht="54.9" customHeight="1">
      <c r="A301" s="102">
        <v>299</v>
      </c>
      <c r="B301" s="30" t="s">
        <v>17</v>
      </c>
      <c r="C301" s="30" t="s">
        <v>18</v>
      </c>
      <c r="D301" s="30" t="s">
        <v>881</v>
      </c>
      <c r="E301" s="30" t="s">
        <v>79</v>
      </c>
      <c r="F301" s="30" t="s">
        <v>203</v>
      </c>
      <c r="G301" s="30" t="s">
        <v>203</v>
      </c>
      <c r="H301" s="30" t="s">
        <v>203</v>
      </c>
      <c r="I301" s="30" t="s">
        <v>921</v>
      </c>
      <c r="J301" s="59">
        <v>2663718</v>
      </c>
      <c r="K301" s="30">
        <v>2663718</v>
      </c>
      <c r="L301" s="71" t="s">
        <v>793</v>
      </c>
      <c r="M301" s="30" t="s">
        <v>83</v>
      </c>
      <c r="N301" s="30" t="s">
        <v>794</v>
      </c>
      <c r="O301" s="69">
        <v>6561107.4699999997</v>
      </c>
      <c r="P301" s="69">
        <v>6.5611074699999996</v>
      </c>
      <c r="Q301" s="30" t="s">
        <v>95</v>
      </c>
      <c r="R301" s="70">
        <v>196864494.43000001</v>
      </c>
      <c r="S301" s="71" t="s">
        <v>1123</v>
      </c>
    </row>
    <row r="302" spans="1:19" s="2" customFormat="1" ht="54.9" customHeight="1">
      <c r="A302" s="102">
        <v>300</v>
      </c>
      <c r="B302" s="30" t="s">
        <v>86</v>
      </c>
      <c r="C302" s="30" t="s">
        <v>18</v>
      </c>
      <c r="D302" s="70" t="s">
        <v>881</v>
      </c>
      <c r="E302" s="30" t="s">
        <v>1031</v>
      </c>
      <c r="F302" s="30" t="s">
        <v>203</v>
      </c>
      <c r="G302" s="30" t="s">
        <v>231</v>
      </c>
      <c r="H302" s="30" t="s">
        <v>795</v>
      </c>
      <c r="I302" s="30" t="s">
        <v>1187</v>
      </c>
      <c r="J302" s="59">
        <v>2662343</v>
      </c>
      <c r="K302" s="30">
        <v>2662343</v>
      </c>
      <c r="L302" s="71" t="s">
        <v>797</v>
      </c>
      <c r="M302" s="30" t="s">
        <v>83</v>
      </c>
      <c r="N302" s="30" t="s">
        <v>327</v>
      </c>
      <c r="O302" s="69">
        <v>11738053.109999999</v>
      </c>
      <c r="P302" s="69">
        <v>11.738053109999999</v>
      </c>
      <c r="Q302" s="30" t="s">
        <v>25</v>
      </c>
      <c r="R302" s="70">
        <v>56540005.459999993</v>
      </c>
      <c r="S302" s="71" t="s">
        <v>1123</v>
      </c>
    </row>
    <row r="303" spans="1:19" s="2" customFormat="1" ht="54.9" customHeight="1">
      <c r="A303" s="102">
        <v>301</v>
      </c>
      <c r="B303" s="30" t="s">
        <v>17</v>
      </c>
      <c r="C303" s="30" t="s">
        <v>18</v>
      </c>
      <c r="D303" s="70" t="s">
        <v>264</v>
      </c>
      <c r="E303" s="30" t="s">
        <v>1037</v>
      </c>
      <c r="F303" s="30" t="s">
        <v>28</v>
      </c>
      <c r="G303" s="30" t="s">
        <v>495</v>
      </c>
      <c r="H303" s="30" t="s">
        <v>495</v>
      </c>
      <c r="I303" s="30" t="s">
        <v>1169</v>
      </c>
      <c r="J303" s="59">
        <v>2657560</v>
      </c>
      <c r="K303" s="30">
        <v>2657560</v>
      </c>
      <c r="L303" s="71" t="s">
        <v>816</v>
      </c>
      <c r="M303" s="30" t="s">
        <v>148</v>
      </c>
      <c r="N303" s="30" t="s">
        <v>444</v>
      </c>
      <c r="O303" s="69">
        <v>4998513.87</v>
      </c>
      <c r="P303" s="69">
        <v>4.99851387</v>
      </c>
      <c r="Q303" s="30" t="s">
        <v>95</v>
      </c>
      <c r="R303" s="70">
        <v>80719315.810000002</v>
      </c>
      <c r="S303" s="71" t="s">
        <v>1218</v>
      </c>
    </row>
    <row r="304" spans="1:19" s="2" customFormat="1" ht="54.9" customHeight="1">
      <c r="A304" s="102">
        <v>302</v>
      </c>
      <c r="B304" s="30" t="s">
        <v>17</v>
      </c>
      <c r="C304" s="30" t="s">
        <v>87</v>
      </c>
      <c r="D304" s="70" t="s">
        <v>881</v>
      </c>
      <c r="E304" s="30" t="s">
        <v>1037</v>
      </c>
      <c r="F304" s="30" t="s">
        <v>28</v>
      </c>
      <c r="G304" s="30" t="s">
        <v>495</v>
      </c>
      <c r="H304" s="30" t="s">
        <v>495</v>
      </c>
      <c r="I304" s="30" t="s">
        <v>1169</v>
      </c>
      <c r="J304" s="59">
        <v>2607413</v>
      </c>
      <c r="K304" s="30">
        <v>2607413</v>
      </c>
      <c r="L304" s="71" t="s">
        <v>817</v>
      </c>
      <c r="M304" s="30" t="s">
        <v>148</v>
      </c>
      <c r="N304" s="30" t="s">
        <v>444</v>
      </c>
      <c r="O304" s="69">
        <v>6093039.0499999998</v>
      </c>
      <c r="P304" s="69">
        <v>6.0930390499999998</v>
      </c>
      <c r="Q304" s="30" t="s">
        <v>95</v>
      </c>
      <c r="R304" s="70">
        <v>80719315.810000002</v>
      </c>
      <c r="S304" s="71" t="s">
        <v>1140</v>
      </c>
    </row>
    <row r="305" spans="1:19" s="2" customFormat="1" ht="54.9" customHeight="1">
      <c r="A305" s="102">
        <v>303</v>
      </c>
      <c r="B305" s="30" t="s">
        <v>17</v>
      </c>
      <c r="C305" s="30" t="s">
        <v>87</v>
      </c>
      <c r="D305" s="70" t="s">
        <v>881</v>
      </c>
      <c r="E305" s="30" t="s">
        <v>1037</v>
      </c>
      <c r="F305" s="30" t="s">
        <v>28</v>
      </c>
      <c r="G305" s="30" t="s">
        <v>495</v>
      </c>
      <c r="H305" s="30" t="s">
        <v>495</v>
      </c>
      <c r="I305" s="30" t="s">
        <v>1169</v>
      </c>
      <c r="J305" s="59">
        <v>2607387</v>
      </c>
      <c r="K305" s="30">
        <v>2607387</v>
      </c>
      <c r="L305" s="71" t="s">
        <v>818</v>
      </c>
      <c r="M305" s="30" t="s">
        <v>148</v>
      </c>
      <c r="N305" s="30" t="s">
        <v>444</v>
      </c>
      <c r="O305" s="69">
        <v>4045965.28</v>
      </c>
      <c r="P305" s="69">
        <v>4.0459652799999999</v>
      </c>
      <c r="Q305" s="30" t="s">
        <v>95</v>
      </c>
      <c r="R305" s="70">
        <v>80719315.810000002</v>
      </c>
      <c r="S305" s="71" t="s">
        <v>1140</v>
      </c>
    </row>
    <row r="306" spans="1:19" s="2" customFormat="1" ht="54.9" customHeight="1">
      <c r="A306" s="102">
        <v>304</v>
      </c>
      <c r="B306" s="30" t="s">
        <v>17</v>
      </c>
      <c r="C306" s="30" t="s">
        <v>18</v>
      </c>
      <c r="D306" s="70" t="s">
        <v>19</v>
      </c>
      <c r="E306" s="30" t="s">
        <v>1037</v>
      </c>
      <c r="F306" s="30" t="s">
        <v>28</v>
      </c>
      <c r="G306" s="30" t="s">
        <v>495</v>
      </c>
      <c r="H306" s="30" t="s">
        <v>495</v>
      </c>
      <c r="I306" s="30" t="s">
        <v>1169</v>
      </c>
      <c r="J306" s="59" t="s">
        <v>19</v>
      </c>
      <c r="K306" s="30" t="s">
        <v>19</v>
      </c>
      <c r="L306" s="71" t="s">
        <v>819</v>
      </c>
      <c r="M306" s="30" t="s">
        <v>820</v>
      </c>
      <c r="N306" s="30" t="s">
        <v>821</v>
      </c>
      <c r="O306" s="69">
        <v>10000000</v>
      </c>
      <c r="P306" s="69">
        <v>10</v>
      </c>
      <c r="Q306" s="30" t="s">
        <v>95</v>
      </c>
      <c r="R306" s="70">
        <v>80719315.810000002</v>
      </c>
      <c r="S306" s="71" t="s">
        <v>1047</v>
      </c>
    </row>
    <row r="307" spans="1:19" s="2" customFormat="1" ht="54.9" customHeight="1">
      <c r="A307" s="102">
        <v>305</v>
      </c>
      <c r="B307" s="30" t="s">
        <v>17</v>
      </c>
      <c r="C307" s="30" t="s">
        <v>18</v>
      </c>
      <c r="D307" s="30" t="s">
        <v>264</v>
      </c>
      <c r="E307" s="30" t="s">
        <v>1031</v>
      </c>
      <c r="F307" s="30" t="s">
        <v>28</v>
      </c>
      <c r="G307" s="30" t="s">
        <v>495</v>
      </c>
      <c r="H307" s="30" t="s">
        <v>579</v>
      </c>
      <c r="I307" s="30" t="s">
        <v>1180</v>
      </c>
      <c r="J307" s="59">
        <v>2674794</v>
      </c>
      <c r="K307" s="30">
        <v>2674794</v>
      </c>
      <c r="L307" s="71" t="s">
        <v>824</v>
      </c>
      <c r="M307" s="30" t="s">
        <v>94</v>
      </c>
      <c r="N307" s="30" t="s">
        <v>401</v>
      </c>
      <c r="O307" s="69">
        <v>45047134.82</v>
      </c>
      <c r="P307" s="69">
        <v>45.047134820000004</v>
      </c>
      <c r="Q307" s="30" t="s">
        <v>25</v>
      </c>
      <c r="R307" s="70">
        <v>123058745.73</v>
      </c>
      <c r="S307" s="71" t="s">
        <v>1218</v>
      </c>
    </row>
    <row r="308" spans="1:19" s="2" customFormat="1" ht="54.9" customHeight="1">
      <c r="A308" s="102">
        <v>306</v>
      </c>
      <c r="B308" s="30" t="s">
        <v>17</v>
      </c>
      <c r="C308" s="30" t="s">
        <v>18</v>
      </c>
      <c r="D308" s="30" t="s">
        <v>881</v>
      </c>
      <c r="E308" s="30" t="s">
        <v>1031</v>
      </c>
      <c r="F308" s="30" t="s">
        <v>208</v>
      </c>
      <c r="G308" s="30" t="s">
        <v>831</v>
      </c>
      <c r="H308" s="30" t="s">
        <v>829</v>
      </c>
      <c r="I308" s="30" t="s">
        <v>1188</v>
      </c>
      <c r="J308" s="59">
        <v>2604471</v>
      </c>
      <c r="K308" s="30">
        <v>2604471</v>
      </c>
      <c r="L308" s="71" t="s">
        <v>828</v>
      </c>
      <c r="M308" s="30" t="s">
        <v>39</v>
      </c>
      <c r="N308" s="30" t="s">
        <v>279</v>
      </c>
      <c r="O308" s="69">
        <v>3208774.11</v>
      </c>
      <c r="P308" s="69">
        <v>3.2087741099999998</v>
      </c>
      <c r="Q308" s="30" t="s">
        <v>95</v>
      </c>
      <c r="R308" s="70">
        <v>12727712.800000001</v>
      </c>
      <c r="S308" s="71" t="s">
        <v>1123</v>
      </c>
    </row>
    <row r="309" spans="1:19" s="2" customFormat="1" ht="54.9" customHeight="1">
      <c r="A309" s="102">
        <v>307</v>
      </c>
      <c r="B309" s="30" t="s">
        <v>86</v>
      </c>
      <c r="C309" s="30" t="s">
        <v>18</v>
      </c>
      <c r="D309" s="30" t="s">
        <v>264</v>
      </c>
      <c r="E309" s="30" t="s">
        <v>1031</v>
      </c>
      <c r="F309" s="30" t="s">
        <v>28</v>
      </c>
      <c r="G309" s="30" t="s">
        <v>551</v>
      </c>
      <c r="H309" s="30" t="s">
        <v>834</v>
      </c>
      <c r="I309" s="30" t="s">
        <v>1189</v>
      </c>
      <c r="J309" s="59">
        <v>2634447</v>
      </c>
      <c r="K309" s="30">
        <v>2634447</v>
      </c>
      <c r="L309" s="71" t="s">
        <v>833</v>
      </c>
      <c r="M309" s="30" t="s">
        <v>39</v>
      </c>
      <c r="N309" s="30" t="s">
        <v>431</v>
      </c>
      <c r="O309" s="69">
        <v>2326393.83</v>
      </c>
      <c r="P309" s="69">
        <v>2.3263938300000002</v>
      </c>
      <c r="Q309" s="30" t="s">
        <v>187</v>
      </c>
      <c r="R309" s="70">
        <v>4220220.8499999996</v>
      </c>
      <c r="S309" s="71" t="s">
        <v>1218</v>
      </c>
    </row>
    <row r="310" spans="1:19" s="2" customFormat="1" ht="54.9" customHeight="1">
      <c r="A310" s="102">
        <v>308</v>
      </c>
      <c r="B310" s="30" t="s">
        <v>253</v>
      </c>
      <c r="C310" s="30" t="s">
        <v>87</v>
      </c>
      <c r="D310" s="30" t="s">
        <v>881</v>
      </c>
      <c r="E310" s="30" t="s">
        <v>20</v>
      </c>
      <c r="F310" s="30" t="s">
        <v>203</v>
      </c>
      <c r="G310" s="30" t="s">
        <v>203</v>
      </c>
      <c r="H310" s="30" t="s">
        <v>203</v>
      </c>
      <c r="I310" s="30" t="s">
        <v>1151</v>
      </c>
      <c r="J310" s="59">
        <v>2622317</v>
      </c>
      <c r="K310" s="30">
        <v>2622317</v>
      </c>
      <c r="L310" s="71" t="s">
        <v>1046</v>
      </c>
      <c r="M310" s="30" t="s">
        <v>24</v>
      </c>
      <c r="N310" s="30" t="s">
        <v>503</v>
      </c>
      <c r="O310" s="69">
        <v>20850845</v>
      </c>
      <c r="P310" s="69">
        <v>20.850845</v>
      </c>
      <c r="Q310" s="30" t="s">
        <v>25</v>
      </c>
      <c r="R310" s="70">
        <v>1842609161.647511</v>
      </c>
      <c r="S310" s="71" t="s">
        <v>1140</v>
      </c>
    </row>
    <row r="311" spans="1:19" s="2" customFormat="1" ht="54.9" customHeight="1">
      <c r="A311" s="102">
        <v>309</v>
      </c>
      <c r="B311" s="30" t="s">
        <v>253</v>
      </c>
      <c r="C311" s="30" t="s">
        <v>18</v>
      </c>
      <c r="D311" s="30" t="s">
        <v>264</v>
      </c>
      <c r="E311" s="30" t="s">
        <v>20</v>
      </c>
      <c r="F311" s="30" t="s">
        <v>1229</v>
      </c>
      <c r="G311" s="30" t="s">
        <v>891</v>
      </c>
      <c r="H311" s="30" t="s">
        <v>891</v>
      </c>
      <c r="I311" s="30" t="s">
        <v>1152</v>
      </c>
      <c r="J311" s="59">
        <v>2462393</v>
      </c>
      <c r="K311" s="30">
        <v>2462393</v>
      </c>
      <c r="L311" s="71" t="s">
        <v>860</v>
      </c>
      <c r="M311" s="30" t="s">
        <v>83</v>
      </c>
      <c r="N311" s="30" t="s">
        <v>327</v>
      </c>
      <c r="O311" s="69">
        <v>8449933.6799999997</v>
      </c>
      <c r="P311" s="69">
        <v>8.4499336799999991</v>
      </c>
      <c r="Q311" s="30" t="s">
        <v>95</v>
      </c>
      <c r="R311" s="70">
        <v>358757730.55749893</v>
      </c>
      <c r="S311" s="71" t="s">
        <v>1218</v>
      </c>
    </row>
    <row r="312" spans="1:19" s="2" customFormat="1" ht="54.9" customHeight="1">
      <c r="A312" s="102">
        <v>311</v>
      </c>
      <c r="B312" s="30" t="s">
        <v>253</v>
      </c>
      <c r="C312" s="30" t="s">
        <v>18</v>
      </c>
      <c r="D312" s="30" t="s">
        <v>264</v>
      </c>
      <c r="E312" s="30" t="s">
        <v>20</v>
      </c>
      <c r="F312" s="30" t="s">
        <v>21</v>
      </c>
      <c r="G312" s="30" t="s">
        <v>21</v>
      </c>
      <c r="H312" s="30" t="s">
        <v>402</v>
      </c>
      <c r="I312" s="30" t="s">
        <v>1144</v>
      </c>
      <c r="J312" s="59">
        <v>2626493</v>
      </c>
      <c r="K312" s="74">
        <v>2626493</v>
      </c>
      <c r="L312" s="71" t="s">
        <v>862</v>
      </c>
      <c r="M312" s="30" t="s">
        <v>83</v>
      </c>
      <c r="N312" s="30" t="s">
        <v>492</v>
      </c>
      <c r="O312" s="69">
        <v>170994195.78</v>
      </c>
      <c r="P312" s="69">
        <v>170.99419578000001</v>
      </c>
      <c r="Q312" s="30" t="s">
        <v>25</v>
      </c>
      <c r="R312" s="70">
        <v>1131169174.9424977</v>
      </c>
      <c r="S312" s="71" t="s">
        <v>1219</v>
      </c>
    </row>
    <row r="313" spans="1:19" s="2" customFormat="1" ht="54.9" customHeight="1">
      <c r="A313" s="102">
        <v>312</v>
      </c>
      <c r="B313" s="30" t="s">
        <v>253</v>
      </c>
      <c r="C313" s="30" t="s">
        <v>18</v>
      </c>
      <c r="D313" s="30" t="s">
        <v>881</v>
      </c>
      <c r="E313" s="30" t="s">
        <v>1037</v>
      </c>
      <c r="F313" s="30" t="s">
        <v>472</v>
      </c>
      <c r="G313" s="30" t="s">
        <v>892</v>
      </c>
      <c r="H313" s="30" t="s">
        <v>892</v>
      </c>
      <c r="I313" s="30" t="s">
        <v>1170</v>
      </c>
      <c r="J313" s="59">
        <v>2338068</v>
      </c>
      <c r="K313" s="30">
        <v>2338068</v>
      </c>
      <c r="L313" s="71" t="s">
        <v>837</v>
      </c>
      <c r="M313" s="30" t="s">
        <v>65</v>
      </c>
      <c r="N313" s="72" t="s">
        <v>827</v>
      </c>
      <c r="O313" s="69">
        <v>22561743.579999998</v>
      </c>
      <c r="P313" s="69">
        <v>22.561743579999998</v>
      </c>
      <c r="Q313" s="30" t="s">
        <v>25</v>
      </c>
      <c r="R313" s="70">
        <v>10958533.18</v>
      </c>
      <c r="S313" s="71" t="s">
        <v>1123</v>
      </c>
    </row>
    <row r="314" spans="1:19" s="2" customFormat="1" ht="54.9" customHeight="1">
      <c r="A314" s="102">
        <v>313</v>
      </c>
      <c r="B314" s="30" t="s">
        <v>253</v>
      </c>
      <c r="C314" s="30" t="s">
        <v>18</v>
      </c>
      <c r="D314" s="30" t="s">
        <v>881</v>
      </c>
      <c r="E314" s="30" t="s">
        <v>20</v>
      </c>
      <c r="F314" s="30" t="s">
        <v>21</v>
      </c>
      <c r="G314" s="30" t="s">
        <v>433</v>
      </c>
      <c r="H314" s="30" t="s">
        <v>901</v>
      </c>
      <c r="I314" s="30" t="s">
        <v>1144</v>
      </c>
      <c r="J314" s="59">
        <v>2586672</v>
      </c>
      <c r="K314" s="30">
        <v>2586672</v>
      </c>
      <c r="L314" s="71" t="s">
        <v>864</v>
      </c>
      <c r="M314" s="30" t="s">
        <v>24</v>
      </c>
      <c r="N314" s="30" t="s">
        <v>929</v>
      </c>
      <c r="O314" s="69">
        <v>37409329.75</v>
      </c>
      <c r="P314" s="69">
        <v>37.409329749999998</v>
      </c>
      <c r="Q314" s="30" t="s">
        <v>25</v>
      </c>
      <c r="R314" s="70">
        <v>1131169174.9424977</v>
      </c>
      <c r="S314" s="71" t="s">
        <v>1123</v>
      </c>
    </row>
    <row r="315" spans="1:19" s="2" customFormat="1" ht="54.9" customHeight="1">
      <c r="A315" s="102">
        <v>314</v>
      </c>
      <c r="B315" s="30" t="s">
        <v>253</v>
      </c>
      <c r="C315" s="30" t="s">
        <v>18</v>
      </c>
      <c r="D315" s="72" t="s">
        <v>881</v>
      </c>
      <c r="E315" s="30" t="s">
        <v>1037</v>
      </c>
      <c r="F315" s="30" t="s">
        <v>68</v>
      </c>
      <c r="G315" s="30" t="s">
        <v>69</v>
      </c>
      <c r="H315" s="30" t="s">
        <v>69</v>
      </c>
      <c r="I315" s="30" t="s">
        <v>1171</v>
      </c>
      <c r="J315" s="59">
        <v>2624070</v>
      </c>
      <c r="K315" s="30">
        <v>2624070</v>
      </c>
      <c r="L315" s="71" t="s">
        <v>865</v>
      </c>
      <c r="M315" s="30" t="s">
        <v>94</v>
      </c>
      <c r="N315" s="30" t="s">
        <v>627</v>
      </c>
      <c r="O315" s="69">
        <v>16156535.76</v>
      </c>
      <c r="P315" s="69">
        <v>16.156535760000001</v>
      </c>
      <c r="Q315" s="30" t="s">
        <v>25</v>
      </c>
      <c r="R315" s="70">
        <v>201323652.36999997</v>
      </c>
      <c r="S315" s="71" t="s">
        <v>1123</v>
      </c>
    </row>
    <row r="316" spans="1:19" s="2" customFormat="1" ht="54.9" customHeight="1">
      <c r="A316" s="102">
        <v>315</v>
      </c>
      <c r="B316" s="30" t="s">
        <v>253</v>
      </c>
      <c r="C316" s="30" t="s">
        <v>18</v>
      </c>
      <c r="D316" s="30" t="s">
        <v>881</v>
      </c>
      <c r="E316" s="30" t="s">
        <v>34</v>
      </c>
      <c r="F316" s="30" t="s">
        <v>21</v>
      </c>
      <c r="G316" s="30" t="s">
        <v>347</v>
      </c>
      <c r="H316" s="30" t="s">
        <v>902</v>
      </c>
      <c r="I316" s="30" t="s">
        <v>1134</v>
      </c>
      <c r="J316" s="59">
        <v>2562337</v>
      </c>
      <c r="K316" s="30">
        <v>2562337</v>
      </c>
      <c r="L316" s="71" t="s">
        <v>866</v>
      </c>
      <c r="M316" s="30" t="s">
        <v>550</v>
      </c>
      <c r="N316" s="30" t="s">
        <v>930</v>
      </c>
      <c r="O316" s="69">
        <v>16820680.609999999</v>
      </c>
      <c r="P316" s="69">
        <v>16.82068061</v>
      </c>
      <c r="Q316" s="30" t="s">
        <v>25</v>
      </c>
      <c r="R316" s="70" t="s">
        <v>40</v>
      </c>
      <c r="S316" s="71" t="s">
        <v>1123</v>
      </c>
    </row>
    <row r="317" spans="1:19" s="2" customFormat="1" ht="54.9" customHeight="1">
      <c r="A317" s="102">
        <v>316</v>
      </c>
      <c r="B317" s="30" t="s">
        <v>272</v>
      </c>
      <c r="C317" s="30" t="s">
        <v>18</v>
      </c>
      <c r="D317" s="30" t="s">
        <v>881</v>
      </c>
      <c r="E317" s="30" t="s">
        <v>1031</v>
      </c>
      <c r="F317" s="30" t="s">
        <v>80</v>
      </c>
      <c r="G317" s="30" t="s">
        <v>80</v>
      </c>
      <c r="H317" s="30" t="s">
        <v>904</v>
      </c>
      <c r="I317" s="30" t="s">
        <v>1190</v>
      </c>
      <c r="J317" s="59">
        <v>2667351</v>
      </c>
      <c r="K317" s="30">
        <v>2667351</v>
      </c>
      <c r="L317" s="71" t="s">
        <v>980</v>
      </c>
      <c r="M317" s="30" t="s">
        <v>83</v>
      </c>
      <c r="N317" s="30" t="s">
        <v>316</v>
      </c>
      <c r="O317" s="69">
        <v>2097954.3199999998</v>
      </c>
      <c r="P317" s="69">
        <v>2.0979543199999999</v>
      </c>
      <c r="Q317" s="30" t="s">
        <v>187</v>
      </c>
      <c r="R317" s="70">
        <v>30412334.82</v>
      </c>
      <c r="S317" s="71" t="s">
        <v>1123</v>
      </c>
    </row>
    <row r="318" spans="1:19" s="2" customFormat="1" ht="54.9" customHeight="1">
      <c r="A318" s="102">
        <v>317</v>
      </c>
      <c r="B318" s="30" t="s">
        <v>253</v>
      </c>
      <c r="C318" s="30" t="s">
        <v>18</v>
      </c>
      <c r="D318" s="30" t="s">
        <v>881</v>
      </c>
      <c r="E318" s="30" t="s">
        <v>1031</v>
      </c>
      <c r="F318" s="30" t="s">
        <v>472</v>
      </c>
      <c r="G318" s="30" t="s">
        <v>892</v>
      </c>
      <c r="H318" s="30" t="s">
        <v>905</v>
      </c>
      <c r="I318" s="30" t="s">
        <v>1191</v>
      </c>
      <c r="J318" s="59">
        <v>2613557</v>
      </c>
      <c r="K318" s="30">
        <v>2613557</v>
      </c>
      <c r="L318" s="71" t="s">
        <v>838</v>
      </c>
      <c r="M318" s="30" t="s">
        <v>39</v>
      </c>
      <c r="N318" s="30" t="s">
        <v>431</v>
      </c>
      <c r="O318" s="69">
        <v>7237958.5499999998</v>
      </c>
      <c r="P318" s="69">
        <v>7.2379585500000001</v>
      </c>
      <c r="Q318" s="30" t="s">
        <v>95</v>
      </c>
      <c r="R318" s="70">
        <v>3913737.62</v>
      </c>
      <c r="S318" s="71" t="s">
        <v>1123</v>
      </c>
    </row>
    <row r="319" spans="1:19" s="2" customFormat="1" ht="54.9" customHeight="1">
      <c r="A319" s="102">
        <v>318</v>
      </c>
      <c r="B319" s="30" t="s">
        <v>253</v>
      </c>
      <c r="C319" s="30" t="s">
        <v>18</v>
      </c>
      <c r="D319" s="30" t="s">
        <v>881</v>
      </c>
      <c r="E319" s="30" t="s">
        <v>20</v>
      </c>
      <c r="F319" s="30" t="s">
        <v>96</v>
      </c>
      <c r="G319" s="30" t="s">
        <v>96</v>
      </c>
      <c r="H319" s="30" t="s">
        <v>96</v>
      </c>
      <c r="I319" s="30" t="s">
        <v>1158</v>
      </c>
      <c r="J319" s="59">
        <v>2506927</v>
      </c>
      <c r="K319" s="30">
        <v>2506927</v>
      </c>
      <c r="L319" s="71" t="s">
        <v>867</v>
      </c>
      <c r="M319" s="30" t="s">
        <v>83</v>
      </c>
      <c r="N319" s="30" t="s">
        <v>492</v>
      </c>
      <c r="O319" s="69">
        <v>180000000</v>
      </c>
      <c r="P319" s="69">
        <v>180</v>
      </c>
      <c r="Q319" s="30" t="s">
        <v>149</v>
      </c>
      <c r="R319" s="70" t="s">
        <v>40</v>
      </c>
      <c r="S319" s="71" t="s">
        <v>1123</v>
      </c>
    </row>
    <row r="320" spans="1:19" s="2" customFormat="1" ht="54.9" customHeight="1">
      <c r="A320" s="102">
        <v>319</v>
      </c>
      <c r="B320" s="30" t="s">
        <v>253</v>
      </c>
      <c r="C320" s="30" t="s">
        <v>18</v>
      </c>
      <c r="D320" s="30" t="s">
        <v>881</v>
      </c>
      <c r="E320" s="30" t="s">
        <v>1031</v>
      </c>
      <c r="F320" s="30" t="s">
        <v>472</v>
      </c>
      <c r="G320" s="30" t="s">
        <v>892</v>
      </c>
      <c r="H320" s="30" t="s">
        <v>907</v>
      </c>
      <c r="I320" s="30" t="s">
        <v>1192</v>
      </c>
      <c r="J320" s="59">
        <v>2630813</v>
      </c>
      <c r="K320" s="30">
        <v>2630813</v>
      </c>
      <c r="L320" s="71" t="s">
        <v>839</v>
      </c>
      <c r="M320" s="30" t="s">
        <v>39</v>
      </c>
      <c r="N320" s="30" t="s">
        <v>431</v>
      </c>
      <c r="O320" s="69">
        <v>13030534.07</v>
      </c>
      <c r="P320" s="69">
        <v>13.03053407</v>
      </c>
      <c r="Q320" s="30" t="s">
        <v>25</v>
      </c>
      <c r="R320" s="70">
        <v>2044453.5500000003</v>
      </c>
      <c r="S320" s="71" t="s">
        <v>1123</v>
      </c>
    </row>
    <row r="321" spans="1:19" s="2" customFormat="1" ht="54.9" customHeight="1">
      <c r="A321" s="102">
        <v>320</v>
      </c>
      <c r="B321" s="30" t="s">
        <v>253</v>
      </c>
      <c r="C321" s="30" t="s">
        <v>18</v>
      </c>
      <c r="D321" s="30" t="s">
        <v>881</v>
      </c>
      <c r="E321" s="30" t="s">
        <v>1031</v>
      </c>
      <c r="F321" s="30" t="s">
        <v>472</v>
      </c>
      <c r="G321" s="30" t="s">
        <v>892</v>
      </c>
      <c r="H321" s="30" t="s">
        <v>908</v>
      </c>
      <c r="I321" s="30" t="s">
        <v>1193</v>
      </c>
      <c r="J321" s="59">
        <v>2622584</v>
      </c>
      <c r="K321" s="30">
        <v>2622584</v>
      </c>
      <c r="L321" s="71" t="s">
        <v>840</v>
      </c>
      <c r="M321" s="30" t="s">
        <v>65</v>
      </c>
      <c r="N321" s="30" t="s">
        <v>66</v>
      </c>
      <c r="O321" s="69">
        <v>11697821.9</v>
      </c>
      <c r="P321" s="69">
        <v>11.697821900000001</v>
      </c>
      <c r="Q321" s="30" t="s">
        <v>25</v>
      </c>
      <c r="R321" s="70">
        <v>2769373.71</v>
      </c>
      <c r="S321" s="71" t="s">
        <v>1123</v>
      </c>
    </row>
    <row r="322" spans="1:19" s="2" customFormat="1" ht="54.9" customHeight="1">
      <c r="A322" s="102">
        <v>321</v>
      </c>
      <c r="B322" s="30" t="s">
        <v>253</v>
      </c>
      <c r="C322" s="30" t="s">
        <v>18</v>
      </c>
      <c r="D322" s="30" t="s">
        <v>881</v>
      </c>
      <c r="E322" s="30" t="s">
        <v>1037</v>
      </c>
      <c r="F322" s="30" t="s">
        <v>472</v>
      </c>
      <c r="G322" s="30" t="s">
        <v>892</v>
      </c>
      <c r="H322" s="30" t="s">
        <v>892</v>
      </c>
      <c r="I322" s="30" t="s">
        <v>1170</v>
      </c>
      <c r="J322" s="59">
        <v>2515995</v>
      </c>
      <c r="K322" s="30">
        <v>2515995</v>
      </c>
      <c r="L322" s="71" t="s">
        <v>841</v>
      </c>
      <c r="M322" s="30" t="s">
        <v>39</v>
      </c>
      <c r="N322" s="30" t="s">
        <v>431</v>
      </c>
      <c r="O322" s="69">
        <v>26406387.52</v>
      </c>
      <c r="P322" s="69">
        <v>26.406387519999999</v>
      </c>
      <c r="Q322" s="30" t="s">
        <v>25</v>
      </c>
      <c r="R322" s="70">
        <v>10958533.18</v>
      </c>
      <c r="S322" s="71" t="s">
        <v>1123</v>
      </c>
    </row>
    <row r="323" spans="1:19" s="2" customFormat="1" ht="54.9" customHeight="1">
      <c r="A323" s="102">
        <v>322</v>
      </c>
      <c r="B323" s="30" t="s">
        <v>272</v>
      </c>
      <c r="C323" s="30" t="s">
        <v>18</v>
      </c>
      <c r="D323" s="30" t="s">
        <v>881</v>
      </c>
      <c r="E323" s="30" t="s">
        <v>20</v>
      </c>
      <c r="F323" s="30" t="s">
        <v>35</v>
      </c>
      <c r="G323" s="30" t="s">
        <v>894</v>
      </c>
      <c r="H323" s="30" t="s">
        <v>909</v>
      </c>
      <c r="I323" s="30" t="s">
        <v>1156</v>
      </c>
      <c r="J323" s="59">
        <v>2636163</v>
      </c>
      <c r="K323" s="30">
        <v>2636163</v>
      </c>
      <c r="L323" s="71" t="s">
        <v>981</v>
      </c>
      <c r="M323" s="30" t="s">
        <v>225</v>
      </c>
      <c r="N323" s="30" t="s">
        <v>664</v>
      </c>
      <c r="O323" s="69">
        <v>13863517.359999999</v>
      </c>
      <c r="P323" s="69">
        <v>13.863517359999999</v>
      </c>
      <c r="Q323" s="30" t="s">
        <v>25</v>
      </c>
      <c r="R323" s="70">
        <v>1014840790.97</v>
      </c>
      <c r="S323" s="71" t="s">
        <v>1123</v>
      </c>
    </row>
    <row r="324" spans="1:19" s="2" customFormat="1" ht="54.9" customHeight="1">
      <c r="A324" s="102">
        <v>323</v>
      </c>
      <c r="B324" s="30" t="s">
        <v>272</v>
      </c>
      <c r="C324" s="30" t="s">
        <v>18</v>
      </c>
      <c r="D324" s="30" t="s">
        <v>881</v>
      </c>
      <c r="E324" s="30" t="s">
        <v>20</v>
      </c>
      <c r="F324" s="30" t="s">
        <v>35</v>
      </c>
      <c r="G324" s="30" t="s">
        <v>895</v>
      </c>
      <c r="H324" s="30" t="s">
        <v>911</v>
      </c>
      <c r="I324" s="30" t="s">
        <v>1156</v>
      </c>
      <c r="J324" s="59">
        <v>2347457</v>
      </c>
      <c r="K324" s="30">
        <v>2347457</v>
      </c>
      <c r="L324" s="71" t="s">
        <v>868</v>
      </c>
      <c r="M324" s="30" t="s">
        <v>83</v>
      </c>
      <c r="N324" s="72" t="s">
        <v>827</v>
      </c>
      <c r="O324" s="69">
        <v>19948252.32</v>
      </c>
      <c r="P324" s="69">
        <v>19.948252320000002</v>
      </c>
      <c r="Q324" s="30" t="s">
        <v>25</v>
      </c>
      <c r="R324" s="70">
        <v>1014840790.97</v>
      </c>
      <c r="S324" s="71" t="s">
        <v>1123</v>
      </c>
    </row>
    <row r="325" spans="1:19" s="2" customFormat="1" ht="54.9" customHeight="1">
      <c r="A325" s="102">
        <v>324</v>
      </c>
      <c r="B325" s="30" t="s">
        <v>272</v>
      </c>
      <c r="C325" s="30" t="s">
        <v>18</v>
      </c>
      <c r="D325" s="30" t="s">
        <v>881</v>
      </c>
      <c r="E325" s="30" t="s">
        <v>20</v>
      </c>
      <c r="F325" s="30" t="s">
        <v>203</v>
      </c>
      <c r="G325" s="30" t="s">
        <v>464</v>
      </c>
      <c r="H325" s="30" t="s">
        <v>912</v>
      </c>
      <c r="I325" s="30" t="s">
        <v>1151</v>
      </c>
      <c r="J325" s="59">
        <v>2663430</v>
      </c>
      <c r="K325" s="30">
        <v>2663430</v>
      </c>
      <c r="L325" s="71" t="s">
        <v>982</v>
      </c>
      <c r="M325" s="30" t="s">
        <v>83</v>
      </c>
      <c r="N325" s="30" t="s">
        <v>327</v>
      </c>
      <c r="O325" s="69">
        <v>37210095.960000001</v>
      </c>
      <c r="P325" s="69">
        <v>37.210095960000004</v>
      </c>
      <c r="Q325" s="30" t="s">
        <v>25</v>
      </c>
      <c r="R325" s="70">
        <v>1842609161.647511</v>
      </c>
      <c r="S325" s="71" t="s">
        <v>1123</v>
      </c>
    </row>
    <row r="326" spans="1:19" s="2" customFormat="1" ht="54.9" customHeight="1">
      <c r="A326" s="102">
        <v>325</v>
      </c>
      <c r="B326" s="30" t="s">
        <v>272</v>
      </c>
      <c r="C326" s="30" t="s">
        <v>18</v>
      </c>
      <c r="D326" s="30" t="s">
        <v>264</v>
      </c>
      <c r="E326" s="30" t="s">
        <v>20</v>
      </c>
      <c r="F326" s="30" t="s">
        <v>203</v>
      </c>
      <c r="G326" s="30" t="s">
        <v>204</v>
      </c>
      <c r="H326" s="30" t="s">
        <v>913</v>
      </c>
      <c r="I326" s="30" t="s">
        <v>1151</v>
      </c>
      <c r="J326" s="59">
        <v>2662378</v>
      </c>
      <c r="K326" s="30">
        <v>2662378</v>
      </c>
      <c r="L326" s="71" t="s">
        <v>869</v>
      </c>
      <c r="M326" s="30" t="s">
        <v>83</v>
      </c>
      <c r="N326" s="30" t="s">
        <v>927</v>
      </c>
      <c r="O326" s="69">
        <v>25031443.48</v>
      </c>
      <c r="P326" s="69">
        <v>25.03144348</v>
      </c>
      <c r="Q326" s="30" t="s">
        <v>25</v>
      </c>
      <c r="R326" s="70">
        <v>1842609161.647511</v>
      </c>
      <c r="S326" s="71" t="s">
        <v>1218</v>
      </c>
    </row>
    <row r="327" spans="1:19" s="2" customFormat="1" ht="54.9" customHeight="1">
      <c r="A327" s="102">
        <v>326</v>
      </c>
      <c r="B327" s="75" t="s">
        <v>272</v>
      </c>
      <c r="C327" s="30" t="s">
        <v>18</v>
      </c>
      <c r="D327" s="30" t="s">
        <v>264</v>
      </c>
      <c r="E327" s="30" t="s">
        <v>20</v>
      </c>
      <c r="F327" s="30" t="s">
        <v>203</v>
      </c>
      <c r="G327" s="30" t="s">
        <v>464</v>
      </c>
      <c r="H327" s="30" t="s">
        <v>464</v>
      </c>
      <c r="I327" s="30" t="s">
        <v>1151</v>
      </c>
      <c r="J327" s="59">
        <v>2313509</v>
      </c>
      <c r="K327" s="30">
        <v>2313509</v>
      </c>
      <c r="L327" s="71" t="s">
        <v>870</v>
      </c>
      <c r="M327" s="30" t="s">
        <v>83</v>
      </c>
      <c r="N327" s="30" t="s">
        <v>327</v>
      </c>
      <c r="O327" s="69">
        <v>13974837.529999999</v>
      </c>
      <c r="P327" s="69">
        <v>13.974837529999999</v>
      </c>
      <c r="Q327" s="30" t="s">
        <v>25</v>
      </c>
      <c r="R327" s="70">
        <v>1842609161.647511</v>
      </c>
      <c r="S327" s="71" t="s">
        <v>1219</v>
      </c>
    </row>
    <row r="328" spans="1:19" s="2" customFormat="1" ht="54.9" customHeight="1">
      <c r="A328" s="102">
        <v>327</v>
      </c>
      <c r="B328" s="30" t="s">
        <v>17</v>
      </c>
      <c r="C328" s="30" t="s">
        <v>18</v>
      </c>
      <c r="D328" s="30" t="s">
        <v>19</v>
      </c>
      <c r="E328" s="30" t="s">
        <v>20</v>
      </c>
      <c r="F328" s="30" t="s">
        <v>96</v>
      </c>
      <c r="G328" s="30" t="s">
        <v>96</v>
      </c>
      <c r="H328" s="30" t="s">
        <v>96</v>
      </c>
      <c r="I328" s="30" t="s">
        <v>1158</v>
      </c>
      <c r="J328" s="59" t="s">
        <v>19</v>
      </c>
      <c r="K328" s="30" t="s">
        <v>19</v>
      </c>
      <c r="L328" s="71" t="s">
        <v>871</v>
      </c>
      <c r="M328" s="30" t="s">
        <v>83</v>
      </c>
      <c r="N328" s="72" t="s">
        <v>827</v>
      </c>
      <c r="O328" s="69">
        <v>73624267.760000005</v>
      </c>
      <c r="P328" s="69">
        <v>73.624267760000009</v>
      </c>
      <c r="Q328" s="30" t="s">
        <v>25</v>
      </c>
      <c r="R328" s="70">
        <v>848309302.16500664</v>
      </c>
      <c r="S328" s="71" t="s">
        <v>1047</v>
      </c>
    </row>
    <row r="329" spans="1:19" s="2" customFormat="1" ht="54.9" customHeight="1">
      <c r="A329" s="102">
        <v>328</v>
      </c>
      <c r="B329" s="30" t="s">
        <v>272</v>
      </c>
      <c r="C329" s="30" t="s">
        <v>18</v>
      </c>
      <c r="D329" s="72" t="s">
        <v>881</v>
      </c>
      <c r="E329" s="30" t="s">
        <v>1031</v>
      </c>
      <c r="F329" s="30" t="s">
        <v>203</v>
      </c>
      <c r="G329" s="30" t="s">
        <v>203</v>
      </c>
      <c r="H329" s="30" t="s">
        <v>530</v>
      </c>
      <c r="I329" s="30" t="s">
        <v>1194</v>
      </c>
      <c r="J329" s="59">
        <v>2282904</v>
      </c>
      <c r="K329" s="30">
        <v>2282904</v>
      </c>
      <c r="L329" s="71" t="s">
        <v>983</v>
      </c>
      <c r="M329" s="30" t="s">
        <v>83</v>
      </c>
      <c r="N329" s="30" t="s">
        <v>316</v>
      </c>
      <c r="O329" s="69">
        <v>11923615.560000001</v>
      </c>
      <c r="P329" s="69">
        <v>11.92361556</v>
      </c>
      <c r="Q329" s="30" t="s">
        <v>25</v>
      </c>
      <c r="R329" s="70">
        <v>112252518.98999999</v>
      </c>
      <c r="S329" s="71" t="s">
        <v>1123</v>
      </c>
    </row>
    <row r="330" spans="1:19" s="2" customFormat="1" ht="54.9" customHeight="1">
      <c r="A330" s="102">
        <v>329</v>
      </c>
      <c r="B330" s="30" t="s">
        <v>272</v>
      </c>
      <c r="C330" s="30" t="s">
        <v>18</v>
      </c>
      <c r="D330" s="72" t="s">
        <v>881</v>
      </c>
      <c r="E330" s="30" t="s">
        <v>1031</v>
      </c>
      <c r="F330" s="30" t="s">
        <v>203</v>
      </c>
      <c r="G330" s="30" t="s">
        <v>203</v>
      </c>
      <c r="H330" s="30" t="s">
        <v>530</v>
      </c>
      <c r="I330" s="30" t="s">
        <v>1194</v>
      </c>
      <c r="J330" s="59">
        <v>2599672</v>
      </c>
      <c r="K330" s="30">
        <v>2599672</v>
      </c>
      <c r="L330" s="71" t="s">
        <v>842</v>
      </c>
      <c r="M330" s="30" t="s">
        <v>83</v>
      </c>
      <c r="N330" s="30" t="s">
        <v>927</v>
      </c>
      <c r="O330" s="69">
        <v>15295511.9</v>
      </c>
      <c r="P330" s="69">
        <v>15.295511900000001</v>
      </c>
      <c r="Q330" s="30" t="s">
        <v>25</v>
      </c>
      <c r="R330" s="70">
        <v>112252518.98999999</v>
      </c>
      <c r="S330" s="71" t="s">
        <v>1123</v>
      </c>
    </row>
    <row r="331" spans="1:19" s="2" customFormat="1" ht="54.9" customHeight="1">
      <c r="A331" s="102">
        <v>330</v>
      </c>
      <c r="B331" s="30" t="s">
        <v>253</v>
      </c>
      <c r="C331" s="30" t="s">
        <v>18</v>
      </c>
      <c r="D331" s="30" t="s">
        <v>881</v>
      </c>
      <c r="E331" s="30" t="s">
        <v>20</v>
      </c>
      <c r="F331" s="30" t="s">
        <v>21</v>
      </c>
      <c r="G331" s="30" t="s">
        <v>21</v>
      </c>
      <c r="H331" s="30" t="s">
        <v>914</v>
      </c>
      <c r="I331" s="30" t="s">
        <v>1144</v>
      </c>
      <c r="J331" s="59">
        <v>2531211</v>
      </c>
      <c r="K331" s="30">
        <v>2531211</v>
      </c>
      <c r="L331" s="71" t="s">
        <v>872</v>
      </c>
      <c r="M331" s="30" t="s">
        <v>94</v>
      </c>
      <c r="N331" s="30" t="s">
        <v>401</v>
      </c>
      <c r="O331" s="69">
        <v>18559178.920000002</v>
      </c>
      <c r="P331" s="69">
        <v>18.559178920000001</v>
      </c>
      <c r="Q331" s="30" t="s">
        <v>25</v>
      </c>
      <c r="R331" s="70">
        <v>1131169174.9424977</v>
      </c>
      <c r="S331" s="71" t="s">
        <v>1123</v>
      </c>
    </row>
    <row r="332" spans="1:19" s="2" customFormat="1" ht="54.9" customHeight="1">
      <c r="A332" s="102">
        <v>331</v>
      </c>
      <c r="B332" s="30" t="s">
        <v>253</v>
      </c>
      <c r="C332" s="30" t="s">
        <v>18</v>
      </c>
      <c r="D332" s="72" t="s">
        <v>881</v>
      </c>
      <c r="E332" s="30" t="s">
        <v>1031</v>
      </c>
      <c r="F332" s="30" t="s">
        <v>203</v>
      </c>
      <c r="G332" s="30" t="s">
        <v>204</v>
      </c>
      <c r="H332" s="30" t="s">
        <v>913</v>
      </c>
      <c r="I332" s="30" t="s">
        <v>1195</v>
      </c>
      <c r="J332" s="59">
        <v>2625304</v>
      </c>
      <c r="K332" s="30">
        <v>2625304</v>
      </c>
      <c r="L332" s="71" t="s">
        <v>843</v>
      </c>
      <c r="M332" s="30" t="s">
        <v>567</v>
      </c>
      <c r="N332" s="30" t="s">
        <v>784</v>
      </c>
      <c r="O332" s="69">
        <v>5332624.8600000003</v>
      </c>
      <c r="P332" s="69">
        <v>5.3326248600000001</v>
      </c>
      <c r="Q332" s="30" t="s">
        <v>95</v>
      </c>
      <c r="R332" s="70">
        <v>20983595.370000001</v>
      </c>
      <c r="S332" s="71" t="s">
        <v>1123</v>
      </c>
    </row>
    <row r="333" spans="1:19" s="2" customFormat="1" ht="54.9" customHeight="1">
      <c r="A333" s="102">
        <v>332</v>
      </c>
      <c r="B333" s="30" t="s">
        <v>17</v>
      </c>
      <c r="C333" s="30" t="s">
        <v>18</v>
      </c>
      <c r="D333" s="30" t="s">
        <v>881</v>
      </c>
      <c r="E333" s="30" t="s">
        <v>20</v>
      </c>
      <c r="F333" s="30" t="s">
        <v>220</v>
      </c>
      <c r="G333" s="30" t="s">
        <v>300</v>
      </c>
      <c r="H333" s="30" t="s">
        <v>915</v>
      </c>
      <c r="I333" s="30" t="s">
        <v>1150</v>
      </c>
      <c r="J333" s="59">
        <v>2653754</v>
      </c>
      <c r="K333" s="30">
        <v>2653754</v>
      </c>
      <c r="L333" s="71" t="s">
        <v>873</v>
      </c>
      <c r="M333" s="30" t="s">
        <v>148</v>
      </c>
      <c r="N333" s="30" t="s">
        <v>471</v>
      </c>
      <c r="O333" s="69">
        <v>391524602.14999998</v>
      </c>
      <c r="P333" s="69">
        <v>391.52460214999996</v>
      </c>
      <c r="Q333" s="30" t="s">
        <v>25</v>
      </c>
      <c r="R333" s="70">
        <v>818405323.79750276</v>
      </c>
      <c r="S333" s="71" t="s">
        <v>1123</v>
      </c>
    </row>
    <row r="334" spans="1:19" s="2" customFormat="1" ht="54.9" customHeight="1">
      <c r="A334" s="102">
        <v>333</v>
      </c>
      <c r="B334" s="30" t="s">
        <v>17</v>
      </c>
      <c r="C334" s="30" t="s">
        <v>18</v>
      </c>
      <c r="D334" s="30" t="s">
        <v>881</v>
      </c>
      <c r="E334" s="30" t="s">
        <v>34</v>
      </c>
      <c r="F334" s="30" t="s">
        <v>100</v>
      </c>
      <c r="G334" s="30" t="s">
        <v>128</v>
      </c>
      <c r="H334" s="30" t="s">
        <v>917</v>
      </c>
      <c r="I334" s="30" t="s">
        <v>1125</v>
      </c>
      <c r="J334" s="59">
        <v>2623785</v>
      </c>
      <c r="K334" s="30">
        <v>2623785</v>
      </c>
      <c r="L334" s="71" t="s">
        <v>874</v>
      </c>
      <c r="M334" s="30" t="s">
        <v>48</v>
      </c>
      <c r="N334" s="30" t="s">
        <v>439</v>
      </c>
      <c r="O334" s="69">
        <v>51536892</v>
      </c>
      <c r="P334" s="69">
        <v>51.536892000000002</v>
      </c>
      <c r="Q334" s="30" t="s">
        <v>25</v>
      </c>
      <c r="R334" s="70" t="s">
        <v>40</v>
      </c>
      <c r="S334" s="71" t="s">
        <v>1123</v>
      </c>
    </row>
    <row r="335" spans="1:19" s="2" customFormat="1" ht="54.9" customHeight="1">
      <c r="A335" s="102">
        <v>334</v>
      </c>
      <c r="B335" s="30" t="s">
        <v>272</v>
      </c>
      <c r="C335" s="30" t="s">
        <v>18</v>
      </c>
      <c r="D335" s="30" t="s">
        <v>881</v>
      </c>
      <c r="E335" s="30" t="s">
        <v>1031</v>
      </c>
      <c r="F335" s="30" t="s">
        <v>21</v>
      </c>
      <c r="G335" s="30" t="s">
        <v>21</v>
      </c>
      <c r="H335" s="30" t="s">
        <v>402</v>
      </c>
      <c r="I335" s="30" t="s">
        <v>1196</v>
      </c>
      <c r="J335" s="59">
        <v>2628509</v>
      </c>
      <c r="K335" s="30">
        <v>2628509</v>
      </c>
      <c r="L335" s="71" t="s">
        <v>875</v>
      </c>
      <c r="M335" s="30" t="s">
        <v>306</v>
      </c>
      <c r="N335" s="30" t="s">
        <v>307</v>
      </c>
      <c r="O335" s="69">
        <v>27507952.57</v>
      </c>
      <c r="P335" s="69">
        <v>27.50795257</v>
      </c>
      <c r="Q335" s="30" t="s">
        <v>25</v>
      </c>
      <c r="R335" s="70">
        <v>76517968.140000001</v>
      </c>
      <c r="S335" s="71" t="s">
        <v>1123</v>
      </c>
    </row>
    <row r="336" spans="1:19" s="2" customFormat="1" ht="54.9" customHeight="1">
      <c r="A336" s="102">
        <v>335</v>
      </c>
      <c r="B336" s="75" t="s">
        <v>272</v>
      </c>
      <c r="C336" s="30" t="s">
        <v>18</v>
      </c>
      <c r="D336" s="30" t="s">
        <v>881</v>
      </c>
      <c r="E336" s="30" t="s">
        <v>20</v>
      </c>
      <c r="F336" s="30" t="s">
        <v>1229</v>
      </c>
      <c r="G336" s="30" t="s">
        <v>891</v>
      </c>
      <c r="H336" s="30" t="s">
        <v>919</v>
      </c>
      <c r="I336" s="30" t="s">
        <v>1152</v>
      </c>
      <c r="J336" s="59">
        <v>2557424</v>
      </c>
      <c r="K336" s="30">
        <v>2557424</v>
      </c>
      <c r="L336" s="71" t="s">
        <v>876</v>
      </c>
      <c r="M336" s="30" t="s">
        <v>83</v>
      </c>
      <c r="N336" s="30" t="s">
        <v>327</v>
      </c>
      <c r="O336" s="69">
        <v>10292757.689999999</v>
      </c>
      <c r="P336" s="69">
        <v>10.29275769</v>
      </c>
      <c r="Q336" s="30" t="s">
        <v>25</v>
      </c>
      <c r="R336" s="70">
        <v>358757730.55749893</v>
      </c>
      <c r="S336" s="71" t="s">
        <v>1123</v>
      </c>
    </row>
    <row r="337" spans="1:19" s="2" customFormat="1" ht="54.9" customHeight="1">
      <c r="A337" s="102">
        <v>336</v>
      </c>
      <c r="B337" s="75" t="s">
        <v>272</v>
      </c>
      <c r="C337" s="30" t="s">
        <v>18</v>
      </c>
      <c r="D337" s="30" t="s">
        <v>881</v>
      </c>
      <c r="E337" s="30" t="s">
        <v>20</v>
      </c>
      <c r="F337" s="30" t="s">
        <v>1229</v>
      </c>
      <c r="G337" s="30" t="s">
        <v>891</v>
      </c>
      <c r="H337" s="30" t="s">
        <v>891</v>
      </c>
      <c r="I337" s="30" t="s">
        <v>1152</v>
      </c>
      <c r="J337" s="59">
        <v>2598379</v>
      </c>
      <c r="K337" s="30">
        <v>2598379</v>
      </c>
      <c r="L337" s="71" t="s">
        <v>877</v>
      </c>
      <c r="M337" s="30" t="s">
        <v>83</v>
      </c>
      <c r="N337" s="30" t="s">
        <v>327</v>
      </c>
      <c r="O337" s="69">
        <v>4827015.66</v>
      </c>
      <c r="P337" s="69">
        <v>4.8270156599999998</v>
      </c>
      <c r="Q337" s="30" t="s">
        <v>95</v>
      </c>
      <c r="R337" s="70">
        <v>358757730.55749893</v>
      </c>
      <c r="S337" s="71" t="s">
        <v>1123</v>
      </c>
    </row>
    <row r="338" spans="1:19" s="2" customFormat="1" ht="54.9" customHeight="1">
      <c r="A338" s="102">
        <v>337</v>
      </c>
      <c r="B338" s="30" t="s">
        <v>272</v>
      </c>
      <c r="C338" s="30" t="s">
        <v>18</v>
      </c>
      <c r="D338" s="30" t="s">
        <v>881</v>
      </c>
      <c r="E338" s="30" t="s">
        <v>1037</v>
      </c>
      <c r="F338" s="30" t="s">
        <v>472</v>
      </c>
      <c r="G338" s="30" t="s">
        <v>892</v>
      </c>
      <c r="H338" s="30" t="s">
        <v>920</v>
      </c>
      <c r="I338" s="30" t="s">
        <v>1170</v>
      </c>
      <c r="J338" s="59">
        <v>2236400</v>
      </c>
      <c r="K338" s="30">
        <v>2236400</v>
      </c>
      <c r="L338" s="71" t="s">
        <v>844</v>
      </c>
      <c r="M338" s="30" t="s">
        <v>39</v>
      </c>
      <c r="N338" s="72" t="s">
        <v>827</v>
      </c>
      <c r="O338" s="69">
        <v>8728070.9399999995</v>
      </c>
      <c r="P338" s="69">
        <v>8.7280709400000003</v>
      </c>
      <c r="Q338" s="30" t="s">
        <v>95</v>
      </c>
      <c r="R338" s="70">
        <v>10958533.18</v>
      </c>
      <c r="S338" s="71" t="s">
        <v>1123</v>
      </c>
    </row>
    <row r="339" spans="1:19" s="2" customFormat="1" ht="54.9" customHeight="1">
      <c r="A339" s="102">
        <v>338</v>
      </c>
      <c r="B339" s="72" t="s">
        <v>86</v>
      </c>
      <c r="C339" s="30" t="s">
        <v>18</v>
      </c>
      <c r="D339" s="72" t="s">
        <v>881</v>
      </c>
      <c r="E339" s="30" t="s">
        <v>79</v>
      </c>
      <c r="F339" s="72" t="s">
        <v>203</v>
      </c>
      <c r="G339" s="30" t="s">
        <v>203</v>
      </c>
      <c r="H339" s="30" t="s">
        <v>203</v>
      </c>
      <c r="I339" s="30" t="s">
        <v>921</v>
      </c>
      <c r="J339" s="59">
        <v>2336870</v>
      </c>
      <c r="K339" s="30">
        <v>2336870</v>
      </c>
      <c r="L339" s="71" t="s">
        <v>789</v>
      </c>
      <c r="M339" s="30" t="s">
        <v>83</v>
      </c>
      <c r="N339" s="30" t="s">
        <v>630</v>
      </c>
      <c r="O339" s="69">
        <v>115000000</v>
      </c>
      <c r="P339" s="69">
        <v>115</v>
      </c>
      <c r="Q339" s="30" t="s">
        <v>25</v>
      </c>
      <c r="R339" s="70">
        <v>196864494.43000001</v>
      </c>
      <c r="S339" s="71" t="s">
        <v>1123</v>
      </c>
    </row>
    <row r="340" spans="1:19" s="2" customFormat="1" ht="54.9" customHeight="1">
      <c r="A340" s="102">
        <v>339</v>
      </c>
      <c r="B340" s="30" t="s">
        <v>272</v>
      </c>
      <c r="C340" s="30" t="s">
        <v>18</v>
      </c>
      <c r="D340" s="30" t="s">
        <v>881</v>
      </c>
      <c r="E340" s="30" t="s">
        <v>1037</v>
      </c>
      <c r="F340" s="30" t="s">
        <v>472</v>
      </c>
      <c r="G340" s="30" t="s">
        <v>892</v>
      </c>
      <c r="H340" s="30" t="s">
        <v>892</v>
      </c>
      <c r="I340" s="30" t="s">
        <v>1170</v>
      </c>
      <c r="J340" s="59">
        <v>2473191</v>
      </c>
      <c r="K340" s="30">
        <v>2473191</v>
      </c>
      <c r="L340" s="71" t="s">
        <v>845</v>
      </c>
      <c r="M340" s="30" t="s">
        <v>65</v>
      </c>
      <c r="N340" s="30" t="s">
        <v>66</v>
      </c>
      <c r="O340" s="69">
        <v>3374522.6</v>
      </c>
      <c r="P340" s="69">
        <v>3.3745226000000001</v>
      </c>
      <c r="Q340" s="30" t="s">
        <v>95</v>
      </c>
      <c r="R340" s="70">
        <v>10958533.18</v>
      </c>
      <c r="S340" s="71" t="s">
        <v>1123</v>
      </c>
    </row>
    <row r="341" spans="1:19" s="2" customFormat="1" ht="54.9" customHeight="1">
      <c r="A341" s="102">
        <v>340</v>
      </c>
      <c r="B341" s="30" t="s">
        <v>272</v>
      </c>
      <c r="C341" s="30" t="s">
        <v>18</v>
      </c>
      <c r="D341" s="30" t="s">
        <v>881</v>
      </c>
      <c r="E341" s="30" t="s">
        <v>1037</v>
      </c>
      <c r="F341" s="30" t="s">
        <v>472</v>
      </c>
      <c r="G341" s="30" t="s">
        <v>892</v>
      </c>
      <c r="H341" s="30" t="s">
        <v>892</v>
      </c>
      <c r="I341" s="30" t="s">
        <v>1170</v>
      </c>
      <c r="J341" s="59">
        <v>2606855</v>
      </c>
      <c r="K341" s="30">
        <v>2606855</v>
      </c>
      <c r="L341" s="71" t="s">
        <v>846</v>
      </c>
      <c r="M341" s="30" t="s">
        <v>39</v>
      </c>
      <c r="N341" s="30" t="s">
        <v>431</v>
      </c>
      <c r="O341" s="69">
        <v>3518472.13</v>
      </c>
      <c r="P341" s="69">
        <v>3.5184721299999997</v>
      </c>
      <c r="Q341" s="30" t="s">
        <v>95</v>
      </c>
      <c r="R341" s="70">
        <v>10958533.18</v>
      </c>
      <c r="S341" s="71" t="s">
        <v>1123</v>
      </c>
    </row>
    <row r="342" spans="1:19" s="2" customFormat="1" ht="54.9" customHeight="1">
      <c r="A342" s="102">
        <v>341</v>
      </c>
      <c r="B342" s="30" t="s">
        <v>272</v>
      </c>
      <c r="C342" s="30" t="s">
        <v>18</v>
      </c>
      <c r="D342" s="30" t="s">
        <v>881</v>
      </c>
      <c r="E342" s="30" t="s">
        <v>1037</v>
      </c>
      <c r="F342" s="30" t="s">
        <v>472</v>
      </c>
      <c r="G342" s="30" t="s">
        <v>892</v>
      </c>
      <c r="H342" s="30" t="s">
        <v>892</v>
      </c>
      <c r="I342" s="30" t="s">
        <v>1170</v>
      </c>
      <c r="J342" s="59">
        <v>2626037</v>
      </c>
      <c r="K342" s="30">
        <v>2626037</v>
      </c>
      <c r="L342" s="71" t="s">
        <v>847</v>
      </c>
      <c r="M342" s="30" t="s">
        <v>39</v>
      </c>
      <c r="N342" s="30" t="s">
        <v>431</v>
      </c>
      <c r="O342" s="69">
        <v>2470737.88</v>
      </c>
      <c r="P342" s="69">
        <v>2.4707378799999997</v>
      </c>
      <c r="Q342" s="30" t="s">
        <v>187</v>
      </c>
      <c r="R342" s="70">
        <v>10958533.18</v>
      </c>
      <c r="S342" s="71" t="s">
        <v>1123</v>
      </c>
    </row>
    <row r="343" spans="1:19" s="2" customFormat="1" ht="54.9" customHeight="1">
      <c r="A343" s="102">
        <v>342</v>
      </c>
      <c r="B343" s="30" t="s">
        <v>272</v>
      </c>
      <c r="C343" s="30" t="s">
        <v>18</v>
      </c>
      <c r="D343" s="30" t="s">
        <v>881</v>
      </c>
      <c r="E343" s="30" t="s">
        <v>1037</v>
      </c>
      <c r="F343" s="30" t="s">
        <v>472</v>
      </c>
      <c r="G343" s="30" t="s">
        <v>892</v>
      </c>
      <c r="H343" s="30" t="s">
        <v>892</v>
      </c>
      <c r="I343" s="30" t="s">
        <v>1170</v>
      </c>
      <c r="J343" s="59">
        <v>2606703</v>
      </c>
      <c r="K343" s="30">
        <v>2606703</v>
      </c>
      <c r="L343" s="71" t="s">
        <v>848</v>
      </c>
      <c r="M343" s="30" t="s">
        <v>39</v>
      </c>
      <c r="N343" s="30" t="s">
        <v>431</v>
      </c>
      <c r="O343" s="69">
        <v>2035549.33</v>
      </c>
      <c r="P343" s="69">
        <v>2.0355493300000003</v>
      </c>
      <c r="Q343" s="30" t="s">
        <v>187</v>
      </c>
      <c r="R343" s="70">
        <v>10958533.18</v>
      </c>
      <c r="S343" s="71" t="s">
        <v>1123</v>
      </c>
    </row>
    <row r="344" spans="1:19" s="2" customFormat="1" ht="54.9" customHeight="1">
      <c r="A344" s="102">
        <v>343</v>
      </c>
      <c r="B344" s="30" t="s">
        <v>272</v>
      </c>
      <c r="C344" s="30" t="s">
        <v>18</v>
      </c>
      <c r="D344" s="30" t="s">
        <v>881</v>
      </c>
      <c r="E344" s="30" t="s">
        <v>1031</v>
      </c>
      <c r="F344" s="30" t="s">
        <v>472</v>
      </c>
      <c r="G344" s="30" t="s">
        <v>892</v>
      </c>
      <c r="H344" s="30" t="s">
        <v>908</v>
      </c>
      <c r="I344" s="30" t="s">
        <v>1197</v>
      </c>
      <c r="J344" s="59">
        <v>2521284</v>
      </c>
      <c r="K344" s="30">
        <v>2521284</v>
      </c>
      <c r="L344" s="71" t="s">
        <v>849</v>
      </c>
      <c r="M344" s="30" t="s">
        <v>39</v>
      </c>
      <c r="N344" s="30" t="s">
        <v>431</v>
      </c>
      <c r="O344" s="69">
        <v>1790419.3</v>
      </c>
      <c r="P344" s="69">
        <v>1.7904192999999999</v>
      </c>
      <c r="Q344" s="30" t="s">
        <v>187</v>
      </c>
      <c r="R344" s="70">
        <v>9460789.4700000007</v>
      </c>
      <c r="S344" s="71" t="s">
        <v>1123</v>
      </c>
    </row>
    <row r="345" spans="1:19" s="2" customFormat="1" ht="54.9" customHeight="1">
      <c r="A345" s="102">
        <v>344</v>
      </c>
      <c r="B345" s="30" t="s">
        <v>272</v>
      </c>
      <c r="C345" s="30" t="s">
        <v>18</v>
      </c>
      <c r="D345" s="30" t="s">
        <v>881</v>
      </c>
      <c r="E345" s="30" t="s">
        <v>20</v>
      </c>
      <c r="F345" s="30" t="s">
        <v>100</v>
      </c>
      <c r="G345" s="30" t="s">
        <v>101</v>
      </c>
      <c r="H345" s="30" t="s">
        <v>102</v>
      </c>
      <c r="I345" s="30" t="s">
        <v>1146</v>
      </c>
      <c r="J345" s="59">
        <v>2645876</v>
      </c>
      <c r="K345" s="30">
        <v>2645876</v>
      </c>
      <c r="L345" s="71" t="s">
        <v>850</v>
      </c>
      <c r="M345" s="30" t="s">
        <v>24</v>
      </c>
      <c r="N345" s="30" t="s">
        <v>929</v>
      </c>
      <c r="O345" s="69">
        <v>45274778.850000001</v>
      </c>
      <c r="P345" s="69">
        <v>45.274778850000004</v>
      </c>
      <c r="Q345" s="30" t="s">
        <v>25</v>
      </c>
      <c r="R345" s="70">
        <v>1331903722.015003</v>
      </c>
      <c r="S345" s="71" t="s">
        <v>1123</v>
      </c>
    </row>
    <row r="346" spans="1:19" s="2" customFormat="1" ht="54.9" customHeight="1">
      <c r="A346" s="102">
        <v>345</v>
      </c>
      <c r="B346" s="30" t="s">
        <v>86</v>
      </c>
      <c r="C346" s="30" t="s">
        <v>18</v>
      </c>
      <c r="D346" s="30" t="s">
        <v>881</v>
      </c>
      <c r="E346" s="30" t="s">
        <v>1037</v>
      </c>
      <c r="F346" s="30" t="s">
        <v>76</v>
      </c>
      <c r="G346" s="30" t="s">
        <v>525</v>
      </c>
      <c r="H346" s="30" t="s">
        <v>714</v>
      </c>
      <c r="I346" s="30" t="s">
        <v>1172</v>
      </c>
      <c r="J346" s="59">
        <v>2618414</v>
      </c>
      <c r="K346" s="30">
        <v>2618414</v>
      </c>
      <c r="L346" s="71" t="s">
        <v>851</v>
      </c>
      <c r="M346" s="30" t="s">
        <v>148</v>
      </c>
      <c r="N346" s="30" t="s">
        <v>767</v>
      </c>
      <c r="O346" s="69">
        <v>18318915</v>
      </c>
      <c r="P346" s="69">
        <v>18.318915000000001</v>
      </c>
      <c r="Q346" s="30" t="s">
        <v>25</v>
      </c>
      <c r="R346" s="70">
        <v>4522901.7549999999</v>
      </c>
      <c r="S346" s="71" t="s">
        <v>1123</v>
      </c>
    </row>
    <row r="347" spans="1:19" s="2" customFormat="1" ht="54.9" customHeight="1">
      <c r="A347" s="102">
        <v>346</v>
      </c>
      <c r="B347" s="30" t="s">
        <v>272</v>
      </c>
      <c r="C347" s="30" t="s">
        <v>18</v>
      </c>
      <c r="D347" s="30" t="s">
        <v>881</v>
      </c>
      <c r="E347" s="30" t="s">
        <v>1037</v>
      </c>
      <c r="F347" s="30" t="s">
        <v>76</v>
      </c>
      <c r="G347" s="30" t="s">
        <v>249</v>
      </c>
      <c r="H347" s="30" t="s">
        <v>777</v>
      </c>
      <c r="I347" s="30" t="s">
        <v>1173</v>
      </c>
      <c r="J347" s="59">
        <v>2641409</v>
      </c>
      <c r="K347" s="30">
        <v>2641409</v>
      </c>
      <c r="L347" s="71" t="s">
        <v>852</v>
      </c>
      <c r="M347" s="30" t="s">
        <v>567</v>
      </c>
      <c r="N347" s="30" t="s">
        <v>784</v>
      </c>
      <c r="O347" s="69">
        <v>9076642</v>
      </c>
      <c r="P347" s="69">
        <v>9.0766419999999997</v>
      </c>
      <c r="Q347" s="30" t="s">
        <v>95</v>
      </c>
      <c r="R347" s="70">
        <v>100658640.86</v>
      </c>
      <c r="S347" s="71" t="s">
        <v>1123</v>
      </c>
    </row>
    <row r="348" spans="1:19" s="2" customFormat="1" ht="54.9" customHeight="1">
      <c r="A348" s="102">
        <v>347</v>
      </c>
      <c r="B348" s="30" t="s">
        <v>86</v>
      </c>
      <c r="C348" s="30" t="s">
        <v>18</v>
      </c>
      <c r="D348" s="30" t="s">
        <v>881</v>
      </c>
      <c r="E348" s="30" t="s">
        <v>20</v>
      </c>
      <c r="F348" s="30" t="s">
        <v>76</v>
      </c>
      <c r="G348" s="30" t="s">
        <v>76</v>
      </c>
      <c r="H348" s="30" t="s">
        <v>76</v>
      </c>
      <c r="I348" s="30" t="s">
        <v>1159</v>
      </c>
      <c r="J348" s="59">
        <v>2672110</v>
      </c>
      <c r="K348" s="30">
        <v>2672110</v>
      </c>
      <c r="L348" s="71" t="s">
        <v>984</v>
      </c>
      <c r="M348" s="30" t="s">
        <v>148</v>
      </c>
      <c r="N348" s="30" t="s">
        <v>444</v>
      </c>
      <c r="O348" s="69">
        <v>4190574.14</v>
      </c>
      <c r="P348" s="69">
        <v>4.1905741399999998</v>
      </c>
      <c r="Q348" s="30" t="s">
        <v>95</v>
      </c>
      <c r="R348" s="70">
        <v>580360826.50250053</v>
      </c>
      <c r="S348" s="71" t="s">
        <v>1123</v>
      </c>
    </row>
    <row r="349" spans="1:19" s="2" customFormat="1" ht="54.9" customHeight="1">
      <c r="A349" s="102">
        <v>348</v>
      </c>
      <c r="B349" s="30" t="s">
        <v>86</v>
      </c>
      <c r="C349" s="30" t="s">
        <v>18</v>
      </c>
      <c r="D349" s="30" t="s">
        <v>881</v>
      </c>
      <c r="E349" s="30" t="s">
        <v>20</v>
      </c>
      <c r="F349" s="30" t="s">
        <v>76</v>
      </c>
      <c r="G349" s="30" t="s">
        <v>76</v>
      </c>
      <c r="H349" s="30" t="s">
        <v>256</v>
      </c>
      <c r="I349" s="30" t="s">
        <v>1159</v>
      </c>
      <c r="J349" s="59">
        <v>2651256</v>
      </c>
      <c r="K349" s="30">
        <v>2651256</v>
      </c>
      <c r="L349" s="71" t="s">
        <v>985</v>
      </c>
      <c r="M349" s="30" t="s">
        <v>148</v>
      </c>
      <c r="N349" s="30" t="s">
        <v>444</v>
      </c>
      <c r="O349" s="69">
        <v>28346827</v>
      </c>
      <c r="P349" s="69">
        <v>28.346827000000001</v>
      </c>
      <c r="Q349" s="30" t="s">
        <v>25</v>
      </c>
      <c r="R349" s="70">
        <v>580360826.50250053</v>
      </c>
      <c r="S349" s="71" t="s">
        <v>1123</v>
      </c>
    </row>
    <row r="350" spans="1:19" s="2" customFormat="1" ht="54.9" customHeight="1">
      <c r="A350" s="102">
        <v>349</v>
      </c>
      <c r="B350" s="30" t="s">
        <v>272</v>
      </c>
      <c r="C350" s="30" t="s">
        <v>18</v>
      </c>
      <c r="D350" s="30" t="s">
        <v>881</v>
      </c>
      <c r="E350" s="30" t="s">
        <v>20</v>
      </c>
      <c r="F350" s="30" t="s">
        <v>76</v>
      </c>
      <c r="G350" s="30" t="s">
        <v>76</v>
      </c>
      <c r="H350" s="30" t="s">
        <v>256</v>
      </c>
      <c r="I350" s="30" t="s">
        <v>1159</v>
      </c>
      <c r="J350" s="59">
        <v>2627304</v>
      </c>
      <c r="K350" s="30">
        <v>2627304</v>
      </c>
      <c r="L350" s="71" t="s">
        <v>853</v>
      </c>
      <c r="M350" s="30" t="s">
        <v>148</v>
      </c>
      <c r="N350" s="30" t="s">
        <v>444</v>
      </c>
      <c r="O350" s="69">
        <v>56033931</v>
      </c>
      <c r="P350" s="69">
        <v>56.033931000000003</v>
      </c>
      <c r="Q350" s="30" t="s">
        <v>25</v>
      </c>
      <c r="R350" s="70">
        <v>580360826.50250053</v>
      </c>
      <c r="S350" s="71" t="s">
        <v>1123</v>
      </c>
    </row>
    <row r="351" spans="1:19" s="2" customFormat="1" ht="54.9" customHeight="1">
      <c r="A351" s="102">
        <v>350</v>
      </c>
      <c r="B351" s="30" t="s">
        <v>86</v>
      </c>
      <c r="C351" s="30" t="s">
        <v>18</v>
      </c>
      <c r="D351" s="30" t="s">
        <v>881</v>
      </c>
      <c r="E351" s="30" t="s">
        <v>1031</v>
      </c>
      <c r="F351" s="30" t="s">
        <v>76</v>
      </c>
      <c r="G351" s="30" t="s">
        <v>76</v>
      </c>
      <c r="H351" s="30" t="s">
        <v>1042</v>
      </c>
      <c r="I351" s="30" t="s">
        <v>1198</v>
      </c>
      <c r="J351" s="59">
        <v>2667385</v>
      </c>
      <c r="K351" s="30">
        <v>2667385</v>
      </c>
      <c r="L351" s="71" t="s">
        <v>1041</v>
      </c>
      <c r="M351" s="30" t="s">
        <v>33</v>
      </c>
      <c r="N351" s="30" t="s">
        <v>931</v>
      </c>
      <c r="O351" s="69">
        <v>87618918.709999993</v>
      </c>
      <c r="P351" s="69">
        <v>87.618918709999988</v>
      </c>
      <c r="Q351" s="30" t="s">
        <v>25</v>
      </c>
      <c r="R351" s="70">
        <v>26990849.800000004</v>
      </c>
      <c r="S351" s="71" t="s">
        <v>1123</v>
      </c>
    </row>
    <row r="352" spans="1:19" s="2" customFormat="1" ht="54.9" customHeight="1">
      <c r="A352" s="102">
        <v>351</v>
      </c>
      <c r="B352" s="72" t="s">
        <v>272</v>
      </c>
      <c r="C352" s="30" t="s">
        <v>18</v>
      </c>
      <c r="D352" s="72" t="s">
        <v>19</v>
      </c>
      <c r="E352" s="30" t="s">
        <v>1031</v>
      </c>
      <c r="F352" s="72" t="s">
        <v>203</v>
      </c>
      <c r="G352" s="30" t="s">
        <v>1035</v>
      </c>
      <c r="H352" s="30" t="s">
        <v>1034</v>
      </c>
      <c r="I352" s="30" t="s">
        <v>1199</v>
      </c>
      <c r="J352" s="59" t="s">
        <v>19</v>
      </c>
      <c r="K352" s="30" t="s">
        <v>19</v>
      </c>
      <c r="L352" s="71" t="s">
        <v>878</v>
      </c>
      <c r="M352" s="30" t="s">
        <v>83</v>
      </c>
      <c r="N352" s="72" t="s">
        <v>827</v>
      </c>
      <c r="O352" s="69">
        <v>7000000</v>
      </c>
      <c r="P352" s="69">
        <v>7</v>
      </c>
      <c r="Q352" s="30" t="s">
        <v>95</v>
      </c>
      <c r="R352" s="70">
        <v>42264716.710000001</v>
      </c>
      <c r="S352" s="71" t="s">
        <v>1047</v>
      </c>
    </row>
    <row r="353" spans="1:19" s="2" customFormat="1" ht="54.9" customHeight="1">
      <c r="A353" s="102">
        <v>352</v>
      </c>
      <c r="B353" s="30" t="s">
        <v>272</v>
      </c>
      <c r="C353" s="30" t="s">
        <v>18</v>
      </c>
      <c r="D353" s="30" t="s">
        <v>881</v>
      </c>
      <c r="E353" s="30" t="s">
        <v>20</v>
      </c>
      <c r="F353" s="30" t="s">
        <v>100</v>
      </c>
      <c r="G353" s="30" t="s">
        <v>101</v>
      </c>
      <c r="H353" s="30" t="s">
        <v>102</v>
      </c>
      <c r="I353" s="30" t="s">
        <v>1146</v>
      </c>
      <c r="J353" s="59">
        <v>2651388</v>
      </c>
      <c r="K353" s="30">
        <v>2651388</v>
      </c>
      <c r="L353" s="71" t="s">
        <v>854</v>
      </c>
      <c r="M353" s="30" t="s">
        <v>24</v>
      </c>
      <c r="N353" s="30" t="s">
        <v>929</v>
      </c>
      <c r="O353" s="69">
        <v>45840561.259999998</v>
      </c>
      <c r="P353" s="69">
        <v>45.840561260000001</v>
      </c>
      <c r="Q353" s="30" t="s">
        <v>25</v>
      </c>
      <c r="R353" s="70">
        <v>1331903722.015003</v>
      </c>
      <c r="S353" s="71" t="s">
        <v>1123</v>
      </c>
    </row>
    <row r="354" spans="1:19" s="2" customFormat="1" ht="54.9" customHeight="1">
      <c r="A354" s="102">
        <v>353</v>
      </c>
      <c r="B354" s="30" t="s">
        <v>86</v>
      </c>
      <c r="C354" s="30" t="s">
        <v>18</v>
      </c>
      <c r="D354" s="30" t="s">
        <v>881</v>
      </c>
      <c r="E354" s="30" t="s">
        <v>1037</v>
      </c>
      <c r="F354" s="30" t="s">
        <v>336</v>
      </c>
      <c r="G354" s="30" t="s">
        <v>478</v>
      </c>
      <c r="H354" s="30" t="s">
        <v>478</v>
      </c>
      <c r="I354" s="30" t="s">
        <v>1174</v>
      </c>
      <c r="J354" s="59">
        <v>2341058</v>
      </c>
      <c r="K354" s="30">
        <v>2341058</v>
      </c>
      <c r="L354" s="71" t="s">
        <v>879</v>
      </c>
      <c r="M354" s="30" t="s">
        <v>39</v>
      </c>
      <c r="N354" s="72" t="s">
        <v>827</v>
      </c>
      <c r="O354" s="69">
        <v>12592436.91</v>
      </c>
      <c r="P354" s="69">
        <v>12.59243691</v>
      </c>
      <c r="Q354" s="30" t="s">
        <v>25</v>
      </c>
      <c r="R354" s="70">
        <v>0</v>
      </c>
      <c r="S354" s="71" t="s">
        <v>1123</v>
      </c>
    </row>
    <row r="355" spans="1:19" s="2" customFormat="1" ht="54.9" customHeight="1">
      <c r="A355" s="102">
        <v>354</v>
      </c>
      <c r="B355" s="30" t="s">
        <v>86</v>
      </c>
      <c r="C355" s="30" t="s">
        <v>18</v>
      </c>
      <c r="D355" s="30" t="s">
        <v>881</v>
      </c>
      <c r="E355" s="30" t="s">
        <v>1031</v>
      </c>
      <c r="F355" s="30" t="s">
        <v>100</v>
      </c>
      <c r="G355" s="30" t="s">
        <v>101</v>
      </c>
      <c r="H355" s="30" t="s">
        <v>102</v>
      </c>
      <c r="I355" s="30" t="s">
        <v>1200</v>
      </c>
      <c r="J355" s="59">
        <v>2484025</v>
      </c>
      <c r="K355" s="30">
        <v>2484025</v>
      </c>
      <c r="L355" s="71" t="s">
        <v>855</v>
      </c>
      <c r="M355" s="30" t="s">
        <v>83</v>
      </c>
      <c r="N355" s="30" t="s">
        <v>927</v>
      </c>
      <c r="O355" s="69">
        <v>34652566.780000001</v>
      </c>
      <c r="P355" s="69">
        <v>34.652566780000001</v>
      </c>
      <c r="Q355" s="30" t="s">
        <v>25</v>
      </c>
      <c r="R355" s="70">
        <v>12816458.435000001</v>
      </c>
      <c r="S355" s="71" t="s">
        <v>1123</v>
      </c>
    </row>
    <row r="356" spans="1:19" s="2" customFormat="1" ht="54.9" customHeight="1">
      <c r="A356" s="102">
        <v>355</v>
      </c>
      <c r="B356" s="30" t="s">
        <v>17</v>
      </c>
      <c r="C356" s="30" t="s">
        <v>18</v>
      </c>
      <c r="D356" s="30" t="s">
        <v>881</v>
      </c>
      <c r="E356" s="30" t="s">
        <v>20</v>
      </c>
      <c r="F356" s="30" t="s">
        <v>100</v>
      </c>
      <c r="G356" s="30" t="s">
        <v>131</v>
      </c>
      <c r="H356" s="30" t="s">
        <v>925</v>
      </c>
      <c r="I356" s="30" t="s">
        <v>1146</v>
      </c>
      <c r="J356" s="59">
        <v>2664332</v>
      </c>
      <c r="K356" s="30">
        <v>2664332</v>
      </c>
      <c r="L356" s="71" t="s">
        <v>1039</v>
      </c>
      <c r="M356" s="30" t="s">
        <v>83</v>
      </c>
      <c r="N356" s="30" t="s">
        <v>927</v>
      </c>
      <c r="O356" s="69">
        <v>9240477.8599999994</v>
      </c>
      <c r="P356" s="69">
        <v>9.2404778599999986</v>
      </c>
      <c r="Q356" s="30" t="s">
        <v>95</v>
      </c>
      <c r="R356" s="70">
        <v>1331903722.015003</v>
      </c>
      <c r="S356" s="71" t="s">
        <v>1123</v>
      </c>
    </row>
    <row r="357" spans="1:19" s="2" customFormat="1" ht="54.9" customHeight="1">
      <c r="A357" s="102">
        <v>356</v>
      </c>
      <c r="B357" s="30" t="s">
        <v>17</v>
      </c>
      <c r="C357" s="30" t="s">
        <v>87</v>
      </c>
      <c r="D357" s="30" t="s">
        <v>881</v>
      </c>
      <c r="E357" s="30" t="s">
        <v>20</v>
      </c>
      <c r="F357" s="30" t="s">
        <v>100</v>
      </c>
      <c r="G357" s="30" t="s">
        <v>501</v>
      </c>
      <c r="H357" s="30" t="s">
        <v>501</v>
      </c>
      <c r="I357" s="30" t="s">
        <v>1146</v>
      </c>
      <c r="J357" s="59">
        <v>2646339</v>
      </c>
      <c r="K357" s="30">
        <v>2646339</v>
      </c>
      <c r="L357" s="71" t="s">
        <v>856</v>
      </c>
      <c r="M357" s="30" t="s">
        <v>340</v>
      </c>
      <c r="N357" s="30" t="s">
        <v>340</v>
      </c>
      <c r="O357" s="69">
        <v>3766079.11</v>
      </c>
      <c r="P357" s="69">
        <v>3.7660791099999997</v>
      </c>
      <c r="Q357" s="30" t="s">
        <v>95</v>
      </c>
      <c r="R357" s="70">
        <v>1331903722.015003</v>
      </c>
      <c r="S357" s="71" t="s">
        <v>1140</v>
      </c>
    </row>
    <row r="358" spans="1:19" s="2" customFormat="1" ht="54.9" customHeight="1">
      <c r="A358" s="102">
        <v>357</v>
      </c>
      <c r="B358" s="30" t="s">
        <v>17</v>
      </c>
      <c r="C358" s="30" t="s">
        <v>18</v>
      </c>
      <c r="D358" s="30" t="s">
        <v>881</v>
      </c>
      <c r="E358" s="30" t="s">
        <v>1031</v>
      </c>
      <c r="F358" s="30" t="s">
        <v>100</v>
      </c>
      <c r="G358" s="30" t="s">
        <v>128</v>
      </c>
      <c r="H358" s="30" t="s">
        <v>923</v>
      </c>
      <c r="I358" s="30" t="s">
        <v>1201</v>
      </c>
      <c r="J358" s="59">
        <v>2615753</v>
      </c>
      <c r="K358" s="30">
        <v>2615753</v>
      </c>
      <c r="L358" s="71" t="s">
        <v>857</v>
      </c>
      <c r="M358" s="30" t="s">
        <v>306</v>
      </c>
      <c r="N358" s="30" t="s">
        <v>307</v>
      </c>
      <c r="O358" s="69">
        <v>17003010</v>
      </c>
      <c r="P358" s="69">
        <v>17.00301</v>
      </c>
      <c r="Q358" s="30" t="s">
        <v>25</v>
      </c>
      <c r="R358" s="70">
        <v>9275433.620000001</v>
      </c>
      <c r="S358" s="71" t="s">
        <v>1123</v>
      </c>
    </row>
    <row r="359" spans="1:19" s="2" customFormat="1" ht="54.9" customHeight="1">
      <c r="A359" s="102">
        <v>358</v>
      </c>
      <c r="B359" s="30" t="s">
        <v>17</v>
      </c>
      <c r="C359" s="30" t="s">
        <v>18</v>
      </c>
      <c r="D359" s="30" t="s">
        <v>881</v>
      </c>
      <c r="E359" s="30" t="s">
        <v>1031</v>
      </c>
      <c r="F359" s="30" t="s">
        <v>100</v>
      </c>
      <c r="G359" s="30" t="s">
        <v>114</v>
      </c>
      <c r="H359" s="30" t="s">
        <v>924</v>
      </c>
      <c r="I359" s="30" t="s">
        <v>1202</v>
      </c>
      <c r="J359" s="59">
        <v>2531969</v>
      </c>
      <c r="K359" s="30">
        <v>2531969</v>
      </c>
      <c r="L359" s="71" t="s">
        <v>858</v>
      </c>
      <c r="M359" s="30" t="s">
        <v>148</v>
      </c>
      <c r="N359" s="30" t="s">
        <v>442</v>
      </c>
      <c r="O359" s="69">
        <v>4170111</v>
      </c>
      <c r="P359" s="69">
        <v>4.1701110000000003</v>
      </c>
      <c r="Q359" s="30" t="s">
        <v>95</v>
      </c>
      <c r="R359" s="70">
        <v>3959342.9799999995</v>
      </c>
      <c r="S359" s="71" t="s">
        <v>1123</v>
      </c>
    </row>
    <row r="360" spans="1:19" s="2" customFormat="1" ht="54.9" customHeight="1">
      <c r="A360" s="102">
        <v>359</v>
      </c>
      <c r="B360" s="30" t="s">
        <v>17</v>
      </c>
      <c r="C360" s="30" t="s">
        <v>18</v>
      </c>
      <c r="D360" s="30" t="s">
        <v>881</v>
      </c>
      <c r="E360" s="30" t="s">
        <v>1037</v>
      </c>
      <c r="F360" s="30" t="s">
        <v>100</v>
      </c>
      <c r="G360" s="30" t="s">
        <v>501</v>
      </c>
      <c r="H360" s="30" t="s">
        <v>501</v>
      </c>
      <c r="I360" s="30" t="s">
        <v>1175</v>
      </c>
      <c r="J360" s="59">
        <v>2479042</v>
      </c>
      <c r="K360" s="30">
        <v>2479042</v>
      </c>
      <c r="L360" s="71" t="s">
        <v>859</v>
      </c>
      <c r="M360" s="30" t="s">
        <v>148</v>
      </c>
      <c r="N360" s="30" t="s">
        <v>444</v>
      </c>
      <c r="O360" s="69">
        <v>4561257.22</v>
      </c>
      <c r="P360" s="69">
        <v>4.5612572199999999</v>
      </c>
      <c r="Q360" s="30" t="s">
        <v>95</v>
      </c>
      <c r="R360" s="70">
        <v>13887100.16</v>
      </c>
      <c r="S360" s="71" t="s">
        <v>1123</v>
      </c>
    </row>
    <row r="361" spans="1:19" s="2" customFormat="1" ht="54.9" customHeight="1">
      <c r="A361" s="102">
        <v>360</v>
      </c>
      <c r="B361" s="30" t="s">
        <v>86</v>
      </c>
      <c r="C361" s="30" t="s">
        <v>87</v>
      </c>
      <c r="D361" s="30" t="s">
        <v>881</v>
      </c>
      <c r="E361" s="30" t="s">
        <v>20</v>
      </c>
      <c r="F361" s="30" t="s">
        <v>100</v>
      </c>
      <c r="G361" s="30" t="s">
        <v>131</v>
      </c>
      <c r="H361" s="30" t="s">
        <v>925</v>
      </c>
      <c r="I361" s="30" t="s">
        <v>1146</v>
      </c>
      <c r="J361" s="59">
        <v>2676888</v>
      </c>
      <c r="K361" s="30">
        <v>2676888</v>
      </c>
      <c r="L361" s="71" t="s">
        <v>1038</v>
      </c>
      <c r="M361" s="30" t="s">
        <v>148</v>
      </c>
      <c r="N361" s="30" t="s">
        <v>471</v>
      </c>
      <c r="O361" s="69">
        <v>41215105.600000001</v>
      </c>
      <c r="P361" s="69">
        <v>41.215105600000001</v>
      </c>
      <c r="Q361" s="30" t="s">
        <v>25</v>
      </c>
      <c r="R361" s="70">
        <v>1331903722.015003</v>
      </c>
      <c r="S361" s="71" t="s">
        <v>1140</v>
      </c>
    </row>
    <row r="362" spans="1:19" s="2" customFormat="1" ht="54.9" customHeight="1">
      <c r="A362" s="102">
        <v>361</v>
      </c>
      <c r="B362" s="30" t="s">
        <v>17</v>
      </c>
      <c r="C362" s="30" t="s">
        <v>18</v>
      </c>
      <c r="D362" s="30" t="s">
        <v>143</v>
      </c>
      <c r="E362" s="30" t="s">
        <v>20</v>
      </c>
      <c r="F362" s="30" t="s">
        <v>61</v>
      </c>
      <c r="G362" s="30" t="s">
        <v>62</v>
      </c>
      <c r="H362" s="30" t="s">
        <v>62</v>
      </c>
      <c r="I362" s="30" t="s">
        <v>1145</v>
      </c>
      <c r="J362" s="59">
        <v>2466265</v>
      </c>
      <c r="K362" s="30">
        <v>2466265</v>
      </c>
      <c r="L362" s="71" t="s">
        <v>884</v>
      </c>
      <c r="M362" s="30" t="s">
        <v>83</v>
      </c>
      <c r="N362" s="30" t="s">
        <v>885</v>
      </c>
      <c r="O362" s="69">
        <v>15293245.720000001</v>
      </c>
      <c r="P362" s="69">
        <v>15.29324572</v>
      </c>
      <c r="Q362" s="30" t="s">
        <v>25</v>
      </c>
      <c r="R362" s="70">
        <v>494057856.81249988</v>
      </c>
      <c r="S362" s="71" t="s">
        <v>1220</v>
      </c>
    </row>
    <row r="363" spans="1:19" s="2" customFormat="1" ht="54.9" customHeight="1">
      <c r="A363" s="102">
        <v>362</v>
      </c>
      <c r="B363" s="30" t="s">
        <v>17</v>
      </c>
      <c r="C363" s="30" t="s">
        <v>1022</v>
      </c>
      <c r="D363" s="30" t="s">
        <v>1036</v>
      </c>
      <c r="E363" s="30" t="s">
        <v>34</v>
      </c>
      <c r="F363" s="30" t="s">
        <v>883</v>
      </c>
      <c r="G363" s="30" t="s">
        <v>1014</v>
      </c>
      <c r="H363" s="30" t="s">
        <v>530</v>
      </c>
      <c r="I363" s="30" t="s">
        <v>1124</v>
      </c>
      <c r="J363" s="76" t="s">
        <v>827</v>
      </c>
      <c r="K363" s="77" t="s">
        <v>827</v>
      </c>
      <c r="L363" s="71" t="s">
        <v>1010</v>
      </c>
      <c r="M363" s="69" t="s">
        <v>567</v>
      </c>
      <c r="N363" s="69" t="s">
        <v>1024</v>
      </c>
      <c r="O363" s="69">
        <v>6344000</v>
      </c>
      <c r="P363" s="69">
        <v>6.3440000000000003</v>
      </c>
      <c r="Q363" s="30" t="s">
        <v>95</v>
      </c>
      <c r="R363" s="70" t="s">
        <v>40</v>
      </c>
      <c r="S363" s="71" t="s">
        <v>1025</v>
      </c>
    </row>
    <row r="364" spans="1:19" s="2" customFormat="1" ht="54.9" customHeight="1">
      <c r="A364" s="102">
        <v>363</v>
      </c>
      <c r="B364" s="30" t="s">
        <v>17</v>
      </c>
      <c r="C364" s="30" t="s">
        <v>1022</v>
      </c>
      <c r="D364" s="30" t="s">
        <v>1036</v>
      </c>
      <c r="E364" s="30" t="s">
        <v>34</v>
      </c>
      <c r="F364" s="30" t="s">
        <v>56</v>
      </c>
      <c r="G364" s="30" t="s">
        <v>1015</v>
      </c>
      <c r="H364" s="30" t="s">
        <v>1016</v>
      </c>
      <c r="I364" s="30" t="s">
        <v>1124</v>
      </c>
      <c r="J364" s="78" t="s">
        <v>827</v>
      </c>
      <c r="K364" s="79" t="s">
        <v>827</v>
      </c>
      <c r="L364" s="71" t="s">
        <v>1011</v>
      </c>
      <c r="M364" s="69" t="s">
        <v>567</v>
      </c>
      <c r="N364" s="69" t="s">
        <v>1024</v>
      </c>
      <c r="O364" s="69">
        <v>774678</v>
      </c>
      <c r="P364" s="69">
        <v>0.77467799999999998</v>
      </c>
      <c r="Q364" s="30" t="s">
        <v>89</v>
      </c>
      <c r="R364" s="70" t="s">
        <v>40</v>
      </c>
      <c r="S364" s="71" t="s">
        <v>1025</v>
      </c>
    </row>
    <row r="365" spans="1:19" s="2" customFormat="1" ht="54.9" customHeight="1">
      <c r="A365" s="102">
        <v>364</v>
      </c>
      <c r="B365" s="30" t="s">
        <v>17</v>
      </c>
      <c r="C365" s="30" t="s">
        <v>1022</v>
      </c>
      <c r="D365" s="30" t="s">
        <v>1036</v>
      </c>
      <c r="E365" s="30" t="s">
        <v>34</v>
      </c>
      <c r="F365" s="30" t="s">
        <v>144</v>
      </c>
      <c r="G365" s="30" t="s">
        <v>1017</v>
      </c>
      <c r="H365" s="80" t="s">
        <v>1018</v>
      </c>
      <c r="I365" s="30" t="s">
        <v>1124</v>
      </c>
      <c r="J365" s="78" t="s">
        <v>827</v>
      </c>
      <c r="K365" s="79" t="s">
        <v>827</v>
      </c>
      <c r="L365" s="71" t="s">
        <v>1012</v>
      </c>
      <c r="M365" s="69" t="s">
        <v>567</v>
      </c>
      <c r="N365" s="69" t="s">
        <v>1024</v>
      </c>
      <c r="O365" s="69">
        <v>65886080</v>
      </c>
      <c r="P365" s="69">
        <v>65.886080000000007</v>
      </c>
      <c r="Q365" s="30" t="s">
        <v>25</v>
      </c>
      <c r="R365" s="70" t="s">
        <v>40</v>
      </c>
      <c r="S365" s="71" t="s">
        <v>1025</v>
      </c>
    </row>
    <row r="366" spans="1:19" s="2" customFormat="1" ht="54.9" customHeight="1">
      <c r="A366" s="102">
        <v>365</v>
      </c>
      <c r="B366" s="30" t="s">
        <v>17</v>
      </c>
      <c r="C366" s="30" t="s">
        <v>1022</v>
      </c>
      <c r="D366" s="30" t="s">
        <v>1036</v>
      </c>
      <c r="E366" s="30" t="s">
        <v>34</v>
      </c>
      <c r="F366" s="30" t="s">
        <v>212</v>
      </c>
      <c r="G366" s="80" t="s">
        <v>1019</v>
      </c>
      <c r="H366" s="69" t="s">
        <v>1044</v>
      </c>
      <c r="I366" s="30" t="s">
        <v>1124</v>
      </c>
      <c r="J366" s="76" t="s">
        <v>827</v>
      </c>
      <c r="K366" s="77" t="s">
        <v>827</v>
      </c>
      <c r="L366" s="71" t="s">
        <v>1013</v>
      </c>
      <c r="M366" s="69" t="s">
        <v>567</v>
      </c>
      <c r="N366" s="69" t="s">
        <v>1024</v>
      </c>
      <c r="O366" s="69">
        <v>13000000</v>
      </c>
      <c r="P366" s="69">
        <v>13</v>
      </c>
      <c r="Q366" s="30" t="s">
        <v>25</v>
      </c>
      <c r="R366" s="70" t="s">
        <v>40</v>
      </c>
      <c r="S366" s="71" t="s">
        <v>1025</v>
      </c>
    </row>
    <row r="367" spans="1:19" ht="54.9" customHeight="1">
      <c r="A367" s="102">
        <v>366</v>
      </c>
      <c r="B367" s="69" t="s">
        <v>253</v>
      </c>
      <c r="C367" s="69" t="s">
        <v>18</v>
      </c>
      <c r="D367" s="69" t="s">
        <v>143</v>
      </c>
      <c r="E367" s="69" t="s">
        <v>1031</v>
      </c>
      <c r="F367" s="69" t="s">
        <v>203</v>
      </c>
      <c r="G367" s="69" t="s">
        <v>203</v>
      </c>
      <c r="H367" s="69" t="s">
        <v>530</v>
      </c>
      <c r="I367" s="69" t="s">
        <v>1194</v>
      </c>
      <c r="J367" s="59">
        <v>2292016</v>
      </c>
      <c r="K367" s="30">
        <v>2292016</v>
      </c>
      <c r="L367" s="71" t="s">
        <v>1032</v>
      </c>
      <c r="M367" s="69" t="s">
        <v>83</v>
      </c>
      <c r="N367" s="81" t="s">
        <v>827</v>
      </c>
      <c r="O367" s="69">
        <v>12867846.060000001</v>
      </c>
      <c r="P367" s="69">
        <v>12.86784606</v>
      </c>
      <c r="Q367" s="30" t="s">
        <v>25</v>
      </c>
      <c r="R367" s="70">
        <v>112252518.98999999</v>
      </c>
      <c r="S367" s="71" t="s">
        <v>1220</v>
      </c>
    </row>
    <row r="368" spans="1:19" ht="54.9" customHeight="1">
      <c r="A368" s="102">
        <v>367</v>
      </c>
      <c r="B368" s="69" t="s">
        <v>253</v>
      </c>
      <c r="C368" s="69" t="s">
        <v>18</v>
      </c>
      <c r="D368" s="69" t="s">
        <v>143</v>
      </c>
      <c r="E368" s="69" t="s">
        <v>1031</v>
      </c>
      <c r="F368" s="69" t="s">
        <v>203</v>
      </c>
      <c r="G368" s="69" t="s">
        <v>203</v>
      </c>
      <c r="H368" s="69" t="s">
        <v>530</v>
      </c>
      <c r="I368" s="69" t="s">
        <v>1194</v>
      </c>
      <c r="J368" s="59">
        <v>2467397</v>
      </c>
      <c r="K368" s="30">
        <v>2467397</v>
      </c>
      <c r="L368" s="71" t="s">
        <v>1033</v>
      </c>
      <c r="M368" s="69" t="s">
        <v>39</v>
      </c>
      <c r="N368" s="69" t="s">
        <v>448</v>
      </c>
      <c r="O368" s="69">
        <v>8365280.2000000002</v>
      </c>
      <c r="P368" s="69">
        <v>8.3652802000000008</v>
      </c>
      <c r="Q368" s="30" t="s">
        <v>95</v>
      </c>
      <c r="R368" s="70">
        <v>112252518.98999999</v>
      </c>
      <c r="S368" s="71" t="s">
        <v>1220</v>
      </c>
    </row>
    <row r="369" spans="1:19" ht="54.9" customHeight="1">
      <c r="A369" s="102">
        <v>368</v>
      </c>
      <c r="B369" s="30" t="s">
        <v>86</v>
      </c>
      <c r="C369" s="30" t="s">
        <v>18</v>
      </c>
      <c r="D369" s="30" t="s">
        <v>143</v>
      </c>
      <c r="E369" s="30" t="s">
        <v>1037</v>
      </c>
      <c r="F369" s="30" t="s">
        <v>203</v>
      </c>
      <c r="G369" s="30" t="s">
        <v>265</v>
      </c>
      <c r="H369" s="30" t="s">
        <v>639</v>
      </c>
      <c r="I369" s="69" t="s">
        <v>1165</v>
      </c>
      <c r="J369" s="85">
        <v>2489643</v>
      </c>
      <c r="K369" s="83">
        <v>2489643</v>
      </c>
      <c r="L369" s="86" t="s">
        <v>1053</v>
      </c>
      <c r="M369" s="83" t="s">
        <v>225</v>
      </c>
      <c r="N369" s="83" t="s">
        <v>385</v>
      </c>
      <c r="O369" s="87">
        <v>24252398.68</v>
      </c>
      <c r="P369" s="88">
        <v>24.252398679999999</v>
      </c>
      <c r="Q369" s="30" t="s">
        <v>25</v>
      </c>
      <c r="R369" s="70">
        <v>196192563.66</v>
      </c>
      <c r="S369" s="71" t="s">
        <v>1220</v>
      </c>
    </row>
    <row r="370" spans="1:19" ht="54.9" customHeight="1">
      <c r="A370" s="102">
        <v>369</v>
      </c>
      <c r="B370" s="83" t="s">
        <v>86</v>
      </c>
      <c r="C370" s="83" t="s">
        <v>18</v>
      </c>
      <c r="D370" s="30" t="s">
        <v>881</v>
      </c>
      <c r="E370" s="84" t="s">
        <v>1037</v>
      </c>
      <c r="F370" s="83" t="s">
        <v>181</v>
      </c>
      <c r="G370" s="83" t="s">
        <v>1090</v>
      </c>
      <c r="H370" s="83" t="s">
        <v>1091</v>
      </c>
      <c r="I370" s="69" t="s">
        <v>1176</v>
      </c>
      <c r="J370" s="85">
        <v>2666231</v>
      </c>
      <c r="K370" s="83">
        <v>2666231</v>
      </c>
      <c r="L370" s="86" t="s">
        <v>1054</v>
      </c>
      <c r="M370" s="83" t="s">
        <v>225</v>
      </c>
      <c r="N370" s="83" t="s">
        <v>385</v>
      </c>
      <c r="O370" s="87">
        <v>13648900.41</v>
      </c>
      <c r="P370" s="88">
        <v>13.64890041</v>
      </c>
      <c r="Q370" s="30" t="s">
        <v>25</v>
      </c>
      <c r="R370" s="70">
        <v>34627392.560000002</v>
      </c>
      <c r="S370" s="90"/>
    </row>
    <row r="371" spans="1:19" ht="54.9" customHeight="1">
      <c r="A371" s="102">
        <v>370</v>
      </c>
      <c r="B371" s="83" t="s">
        <v>86</v>
      </c>
      <c r="C371" s="83" t="s">
        <v>18</v>
      </c>
      <c r="D371" s="83" t="s">
        <v>264</v>
      </c>
      <c r="E371" s="84" t="s">
        <v>1031</v>
      </c>
      <c r="F371" s="30" t="s">
        <v>1229</v>
      </c>
      <c r="G371" s="83" t="s">
        <v>891</v>
      </c>
      <c r="H371" s="83" t="s">
        <v>1093</v>
      </c>
      <c r="I371" s="69" t="s">
        <v>1203</v>
      </c>
      <c r="J371" s="85">
        <v>2634098</v>
      </c>
      <c r="K371" s="83">
        <v>2634098</v>
      </c>
      <c r="L371" s="86" t="s">
        <v>1055</v>
      </c>
      <c r="M371" s="83" t="s">
        <v>225</v>
      </c>
      <c r="N371" s="83" t="s">
        <v>385</v>
      </c>
      <c r="O371" s="87">
        <v>6894534.3799999999</v>
      </c>
      <c r="P371" s="88">
        <v>6.8945343799999996</v>
      </c>
      <c r="Q371" s="30" t="s">
        <v>95</v>
      </c>
      <c r="R371" s="70">
        <v>18847565.450000003</v>
      </c>
      <c r="S371" s="71" t="s">
        <v>1218</v>
      </c>
    </row>
    <row r="372" spans="1:19" ht="54.9" customHeight="1">
      <c r="A372" s="102">
        <v>371</v>
      </c>
      <c r="B372" s="83" t="s">
        <v>86</v>
      </c>
      <c r="C372" s="83" t="s">
        <v>18</v>
      </c>
      <c r="D372" s="30" t="s">
        <v>881</v>
      </c>
      <c r="E372" s="84" t="s">
        <v>1031</v>
      </c>
      <c r="F372" s="83" t="s">
        <v>35</v>
      </c>
      <c r="G372" s="83" t="s">
        <v>895</v>
      </c>
      <c r="H372" s="83" t="s">
        <v>1094</v>
      </c>
      <c r="I372" s="69" t="s">
        <v>1204</v>
      </c>
      <c r="J372" s="85">
        <v>2651809</v>
      </c>
      <c r="K372" s="83">
        <v>2651809</v>
      </c>
      <c r="L372" s="86" t="s">
        <v>1056</v>
      </c>
      <c r="M372" s="83" t="s">
        <v>225</v>
      </c>
      <c r="N372" s="83" t="s">
        <v>385</v>
      </c>
      <c r="O372" s="87">
        <v>4168176.52</v>
      </c>
      <c r="P372" s="88">
        <v>4.1681765200000003</v>
      </c>
      <c r="Q372" s="30" t="s">
        <v>95</v>
      </c>
      <c r="R372" s="70">
        <v>24872855.530000001</v>
      </c>
      <c r="S372" s="90"/>
    </row>
    <row r="373" spans="1:19" ht="54.9" customHeight="1">
      <c r="A373" s="102">
        <v>372</v>
      </c>
      <c r="B373" s="83" t="s">
        <v>272</v>
      </c>
      <c r="C373" s="83" t="s">
        <v>18</v>
      </c>
      <c r="D373" s="30" t="s">
        <v>881</v>
      </c>
      <c r="E373" s="84" t="s">
        <v>1031</v>
      </c>
      <c r="F373" s="83" t="s">
        <v>56</v>
      </c>
      <c r="G373" s="83" t="s">
        <v>317</v>
      </c>
      <c r="H373" s="83" t="s">
        <v>1095</v>
      </c>
      <c r="I373" s="69" t="s">
        <v>1205</v>
      </c>
      <c r="J373" s="85">
        <v>2658991</v>
      </c>
      <c r="K373" s="83">
        <v>2658991</v>
      </c>
      <c r="L373" s="86" t="s">
        <v>1057</v>
      </c>
      <c r="M373" s="83" t="s">
        <v>225</v>
      </c>
      <c r="N373" s="83" t="s">
        <v>385</v>
      </c>
      <c r="O373" s="87">
        <v>3851082</v>
      </c>
      <c r="P373" s="88">
        <v>3.8510819999999999</v>
      </c>
      <c r="Q373" s="30" t="s">
        <v>95</v>
      </c>
      <c r="R373" s="70">
        <v>4118981.3525</v>
      </c>
      <c r="S373" s="90"/>
    </row>
    <row r="374" spans="1:19" ht="54.9" customHeight="1">
      <c r="A374" s="102">
        <v>373</v>
      </c>
      <c r="B374" s="83" t="s">
        <v>86</v>
      </c>
      <c r="C374" s="83" t="s">
        <v>18</v>
      </c>
      <c r="D374" s="30" t="s">
        <v>881</v>
      </c>
      <c r="E374" s="84" t="s">
        <v>1031</v>
      </c>
      <c r="F374" s="83" t="s">
        <v>96</v>
      </c>
      <c r="G374" s="83" t="s">
        <v>1096</v>
      </c>
      <c r="H374" s="83" t="s">
        <v>1097</v>
      </c>
      <c r="I374" s="69" t="s">
        <v>1206</v>
      </c>
      <c r="J374" s="85">
        <v>2652742</v>
      </c>
      <c r="K374" s="83">
        <v>2652742</v>
      </c>
      <c r="L374" s="86" t="s">
        <v>1058</v>
      </c>
      <c r="M374" s="83" t="s">
        <v>225</v>
      </c>
      <c r="N374" s="83" t="s">
        <v>385</v>
      </c>
      <c r="O374" s="87">
        <v>3057680.93</v>
      </c>
      <c r="P374" s="88">
        <v>3.0576809300000001</v>
      </c>
      <c r="Q374" s="30" t="s">
        <v>95</v>
      </c>
      <c r="R374" s="70">
        <v>15762078.66</v>
      </c>
      <c r="S374" s="90"/>
    </row>
    <row r="375" spans="1:19" ht="54.9" customHeight="1">
      <c r="A375" s="102">
        <v>374</v>
      </c>
      <c r="B375" s="83" t="s">
        <v>86</v>
      </c>
      <c r="C375" s="83" t="s">
        <v>87</v>
      </c>
      <c r="D375" s="30" t="s">
        <v>881</v>
      </c>
      <c r="E375" s="91" t="s">
        <v>20</v>
      </c>
      <c r="F375" s="83" t="s">
        <v>21</v>
      </c>
      <c r="G375" s="83" t="s">
        <v>21</v>
      </c>
      <c r="H375" s="83" t="s">
        <v>1098</v>
      </c>
      <c r="I375" s="69" t="s">
        <v>1144</v>
      </c>
      <c r="J375" s="85">
        <v>2657116</v>
      </c>
      <c r="K375" s="83">
        <v>2657116</v>
      </c>
      <c r="L375" s="86" t="s">
        <v>1059</v>
      </c>
      <c r="M375" s="83" t="s">
        <v>225</v>
      </c>
      <c r="N375" s="83" t="s">
        <v>1112</v>
      </c>
      <c r="O375" s="92">
        <v>2921936.63</v>
      </c>
      <c r="P375" s="92">
        <v>2.9219366299999998</v>
      </c>
      <c r="Q375" s="89" t="s">
        <v>187</v>
      </c>
      <c r="R375" s="70">
        <v>1131169174.9424977</v>
      </c>
      <c r="S375" s="71" t="s">
        <v>1140</v>
      </c>
    </row>
    <row r="376" spans="1:19" ht="54.9" customHeight="1">
      <c r="A376" s="102">
        <v>375</v>
      </c>
      <c r="B376" s="83" t="s">
        <v>17</v>
      </c>
      <c r="C376" s="83" t="s">
        <v>18</v>
      </c>
      <c r="D376" s="72" t="s">
        <v>19</v>
      </c>
      <c r="E376" s="91" t="s">
        <v>20</v>
      </c>
      <c r="F376" s="83" t="s">
        <v>150</v>
      </c>
      <c r="G376" s="93" t="s">
        <v>827</v>
      </c>
      <c r="H376" s="93" t="s">
        <v>827</v>
      </c>
      <c r="I376" s="69" t="s">
        <v>1149</v>
      </c>
      <c r="J376" s="85" t="s">
        <v>19</v>
      </c>
      <c r="K376" s="83" t="s">
        <v>19</v>
      </c>
      <c r="L376" s="86" t="s">
        <v>586</v>
      </c>
      <c r="M376" s="83" t="s">
        <v>225</v>
      </c>
      <c r="N376" s="72" t="s">
        <v>827</v>
      </c>
      <c r="O376" s="92">
        <v>30000000</v>
      </c>
      <c r="P376" s="92">
        <v>30</v>
      </c>
      <c r="Q376" s="30" t="s">
        <v>25</v>
      </c>
      <c r="R376" s="70">
        <v>983368892.67999995</v>
      </c>
      <c r="S376" s="71" t="s">
        <v>1047</v>
      </c>
    </row>
    <row r="377" spans="1:19" ht="54.9" customHeight="1">
      <c r="A377" s="102">
        <v>376</v>
      </c>
      <c r="B377" s="83" t="s">
        <v>17</v>
      </c>
      <c r="C377" s="83" t="s">
        <v>18</v>
      </c>
      <c r="D377" s="30" t="s">
        <v>19</v>
      </c>
      <c r="E377" s="84" t="s">
        <v>1031</v>
      </c>
      <c r="F377" s="83" t="s">
        <v>28</v>
      </c>
      <c r="G377" s="83" t="s">
        <v>475</v>
      </c>
      <c r="H377" s="83" t="s">
        <v>568</v>
      </c>
      <c r="I377" s="69" t="s">
        <v>1179</v>
      </c>
      <c r="J377" s="85" t="s">
        <v>19</v>
      </c>
      <c r="K377" s="83" t="s">
        <v>19</v>
      </c>
      <c r="L377" s="86" t="s">
        <v>585</v>
      </c>
      <c r="M377" s="83" t="s">
        <v>225</v>
      </c>
      <c r="N377" s="72" t="s">
        <v>827</v>
      </c>
      <c r="O377" s="92">
        <v>5518880</v>
      </c>
      <c r="P377" s="92">
        <v>5.5188800000000002</v>
      </c>
      <c r="Q377" s="30" t="s">
        <v>95</v>
      </c>
      <c r="R377" s="70">
        <v>1058051841.5599999</v>
      </c>
      <c r="S377" s="71" t="s">
        <v>1047</v>
      </c>
    </row>
    <row r="378" spans="1:19" ht="54.9" customHeight="1">
      <c r="A378" s="102">
        <v>377</v>
      </c>
      <c r="B378" s="83" t="s">
        <v>17</v>
      </c>
      <c r="C378" s="83" t="s">
        <v>18</v>
      </c>
      <c r="D378" s="83" t="s">
        <v>264</v>
      </c>
      <c r="E378" s="84" t="s">
        <v>34</v>
      </c>
      <c r="F378" s="83" t="s">
        <v>35</v>
      </c>
      <c r="G378" s="83" t="s">
        <v>35</v>
      </c>
      <c r="H378" s="83" t="s">
        <v>35</v>
      </c>
      <c r="I378" s="69" t="s">
        <v>1131</v>
      </c>
      <c r="J378" s="85">
        <v>2251202</v>
      </c>
      <c r="K378" s="83">
        <v>2251202</v>
      </c>
      <c r="L378" s="86" t="s">
        <v>1060</v>
      </c>
      <c r="M378" s="83" t="s">
        <v>225</v>
      </c>
      <c r="N378" s="72" t="s">
        <v>827</v>
      </c>
      <c r="O378" s="92">
        <v>44434397</v>
      </c>
      <c r="P378" s="92">
        <v>44.434396999999997</v>
      </c>
      <c r="Q378" s="30" t="s">
        <v>25</v>
      </c>
      <c r="R378" s="70" t="s">
        <v>40</v>
      </c>
      <c r="S378" s="71" t="s">
        <v>1218</v>
      </c>
    </row>
    <row r="379" spans="1:19" ht="54.9" customHeight="1">
      <c r="A379" s="102">
        <v>378</v>
      </c>
      <c r="B379" s="83" t="s">
        <v>17</v>
      </c>
      <c r="C379" s="83" t="s">
        <v>18</v>
      </c>
      <c r="D379" s="83" t="s">
        <v>264</v>
      </c>
      <c r="E379" s="84" t="s">
        <v>34</v>
      </c>
      <c r="F379" s="83" t="s">
        <v>336</v>
      </c>
      <c r="G379" s="83" t="s">
        <v>336</v>
      </c>
      <c r="H379" s="83" t="s">
        <v>336</v>
      </c>
      <c r="I379" s="69" t="s">
        <v>1131</v>
      </c>
      <c r="J379" s="85">
        <v>2160781</v>
      </c>
      <c r="K379" s="83">
        <v>2160781</v>
      </c>
      <c r="L379" s="86" t="s">
        <v>1061</v>
      </c>
      <c r="M379" s="83" t="s">
        <v>225</v>
      </c>
      <c r="N379" s="72" t="s">
        <v>827</v>
      </c>
      <c r="O379" s="92">
        <v>63784999.329999998</v>
      </c>
      <c r="P379" s="92">
        <v>63.784999329999998</v>
      </c>
      <c r="Q379" s="30" t="s">
        <v>25</v>
      </c>
      <c r="R379" s="70" t="s">
        <v>40</v>
      </c>
      <c r="S379" s="71" t="s">
        <v>1218</v>
      </c>
    </row>
    <row r="380" spans="1:19" ht="54.9" customHeight="1">
      <c r="A380" s="102">
        <v>379</v>
      </c>
      <c r="B380" s="83" t="s">
        <v>17</v>
      </c>
      <c r="C380" s="83" t="s">
        <v>87</v>
      </c>
      <c r="D380" s="83" t="s">
        <v>660</v>
      </c>
      <c r="E380" s="84" t="s">
        <v>34</v>
      </c>
      <c r="F380" s="83" t="s">
        <v>336</v>
      </c>
      <c r="G380" s="83" t="s">
        <v>478</v>
      </c>
      <c r="H380" s="83" t="s">
        <v>478</v>
      </c>
      <c r="I380" s="69" t="s">
        <v>1131</v>
      </c>
      <c r="J380" s="85">
        <v>2557104</v>
      </c>
      <c r="K380" s="83">
        <v>2557104</v>
      </c>
      <c r="L380" s="86" t="s">
        <v>1062</v>
      </c>
      <c r="M380" s="83" t="s">
        <v>225</v>
      </c>
      <c r="N380" s="83" t="s">
        <v>1112</v>
      </c>
      <c r="O380" s="92">
        <v>162659854.88999999</v>
      </c>
      <c r="P380" s="92">
        <v>162.65985488999999</v>
      </c>
      <c r="Q380" s="82" t="s">
        <v>149</v>
      </c>
      <c r="R380" s="70" t="s">
        <v>40</v>
      </c>
      <c r="S380" s="71" t="s">
        <v>1228</v>
      </c>
    </row>
    <row r="381" spans="1:19" ht="54.9" customHeight="1">
      <c r="A381" s="102">
        <v>380</v>
      </c>
      <c r="B381" s="83" t="s">
        <v>17</v>
      </c>
      <c r="C381" s="83" t="s">
        <v>18</v>
      </c>
      <c r="D381" s="83" t="s">
        <v>264</v>
      </c>
      <c r="E381" s="84" t="s">
        <v>34</v>
      </c>
      <c r="F381" s="83" t="s">
        <v>80</v>
      </c>
      <c r="G381" s="83" t="s">
        <v>80</v>
      </c>
      <c r="H381" s="83" t="s">
        <v>80</v>
      </c>
      <c r="I381" s="69" t="s">
        <v>1126</v>
      </c>
      <c r="J381" s="85">
        <v>2195389</v>
      </c>
      <c r="K381" s="83">
        <v>2195389</v>
      </c>
      <c r="L381" s="86" t="s">
        <v>1080</v>
      </c>
      <c r="M381" s="83" t="s">
        <v>550</v>
      </c>
      <c r="N381" s="83" t="s">
        <v>1113</v>
      </c>
      <c r="O381" s="92">
        <v>280573208.05000001</v>
      </c>
      <c r="P381" s="92">
        <v>280.57320805000001</v>
      </c>
      <c r="Q381" s="82" t="s">
        <v>149</v>
      </c>
      <c r="R381" s="70" t="s">
        <v>40</v>
      </c>
      <c r="S381" s="71" t="s">
        <v>1218</v>
      </c>
    </row>
    <row r="382" spans="1:19" ht="54.9" customHeight="1">
      <c r="A382" s="102">
        <v>381</v>
      </c>
      <c r="B382" s="83" t="s">
        <v>17</v>
      </c>
      <c r="C382" s="83" t="s">
        <v>18</v>
      </c>
      <c r="D382" s="83" t="s">
        <v>264</v>
      </c>
      <c r="E382" s="84" t="s">
        <v>34</v>
      </c>
      <c r="F382" s="83" t="s">
        <v>100</v>
      </c>
      <c r="G382" s="83" t="s">
        <v>101</v>
      </c>
      <c r="H382" s="83" t="s">
        <v>1099</v>
      </c>
      <c r="I382" s="69" t="s">
        <v>1126</v>
      </c>
      <c r="J382" s="85">
        <v>2384352</v>
      </c>
      <c r="K382" s="83">
        <v>2384352</v>
      </c>
      <c r="L382" s="86" t="s">
        <v>1081</v>
      </c>
      <c r="M382" s="83" t="s">
        <v>550</v>
      </c>
      <c r="N382" s="83" t="s">
        <v>1114</v>
      </c>
      <c r="O382" s="92">
        <v>211183226.99000001</v>
      </c>
      <c r="P382" s="92">
        <v>211.18322699000001</v>
      </c>
      <c r="Q382" s="82" t="s">
        <v>149</v>
      </c>
      <c r="R382" s="70" t="s">
        <v>40</v>
      </c>
      <c r="S382" s="71" t="s">
        <v>1218</v>
      </c>
    </row>
    <row r="383" spans="1:19" ht="54.9" customHeight="1">
      <c r="A383" s="102">
        <v>382</v>
      </c>
      <c r="B383" s="83" t="s">
        <v>17</v>
      </c>
      <c r="C383" s="83" t="s">
        <v>87</v>
      </c>
      <c r="D383" s="30" t="s">
        <v>881</v>
      </c>
      <c r="E383" s="84" t="s">
        <v>34</v>
      </c>
      <c r="F383" s="83" t="s">
        <v>472</v>
      </c>
      <c r="G383" s="83" t="s">
        <v>1100</v>
      </c>
      <c r="H383" s="83" t="s">
        <v>1101</v>
      </c>
      <c r="I383" s="69" t="s">
        <v>1126</v>
      </c>
      <c r="J383" s="85">
        <v>2663770</v>
      </c>
      <c r="K383" s="83">
        <v>2663770</v>
      </c>
      <c r="L383" s="86" t="s">
        <v>1082</v>
      </c>
      <c r="M383" s="83" t="s">
        <v>550</v>
      </c>
      <c r="N383" s="83" t="s">
        <v>1114</v>
      </c>
      <c r="O383" s="92">
        <v>4290840</v>
      </c>
      <c r="P383" s="92">
        <v>4.2908400000000002</v>
      </c>
      <c r="Q383" s="30" t="s">
        <v>95</v>
      </c>
      <c r="R383" s="70" t="s">
        <v>40</v>
      </c>
      <c r="S383" s="71" t="s">
        <v>1140</v>
      </c>
    </row>
    <row r="384" spans="1:19" ht="54.9" customHeight="1">
      <c r="A384" s="102">
        <v>383</v>
      </c>
      <c r="B384" s="83" t="s">
        <v>17</v>
      </c>
      <c r="C384" s="83" t="s">
        <v>87</v>
      </c>
      <c r="D384" s="30" t="s">
        <v>881</v>
      </c>
      <c r="E384" s="84" t="s">
        <v>34</v>
      </c>
      <c r="F384" s="83" t="s">
        <v>352</v>
      </c>
      <c r="G384" s="83" t="s">
        <v>1092</v>
      </c>
      <c r="H384" s="83" t="s">
        <v>1102</v>
      </c>
      <c r="I384" s="69" t="s">
        <v>1126</v>
      </c>
      <c r="J384" s="85">
        <v>2663759</v>
      </c>
      <c r="K384" s="83">
        <v>2663759</v>
      </c>
      <c r="L384" s="86" t="s">
        <v>1083</v>
      </c>
      <c r="M384" s="83" t="s">
        <v>550</v>
      </c>
      <c r="N384" s="83" t="s">
        <v>1114</v>
      </c>
      <c r="O384" s="92">
        <v>4290840</v>
      </c>
      <c r="P384" s="92">
        <v>4.2908400000000002</v>
      </c>
      <c r="Q384" s="30" t="s">
        <v>95</v>
      </c>
      <c r="R384" s="70" t="s">
        <v>40</v>
      </c>
      <c r="S384" s="71" t="s">
        <v>1140</v>
      </c>
    </row>
    <row r="385" spans="1:19" ht="54.9" customHeight="1">
      <c r="A385" s="102">
        <v>384</v>
      </c>
      <c r="B385" s="83" t="s">
        <v>17</v>
      </c>
      <c r="C385" s="83" t="s">
        <v>87</v>
      </c>
      <c r="D385" s="30" t="s">
        <v>881</v>
      </c>
      <c r="E385" s="84" t="s">
        <v>34</v>
      </c>
      <c r="F385" s="83" t="s">
        <v>150</v>
      </c>
      <c r="G385" s="83" t="s">
        <v>488</v>
      </c>
      <c r="H385" s="83" t="s">
        <v>489</v>
      </c>
      <c r="I385" s="69" t="s">
        <v>1126</v>
      </c>
      <c r="J385" s="85">
        <v>2663704</v>
      </c>
      <c r="K385" s="83">
        <v>2663704</v>
      </c>
      <c r="L385" s="86" t="s">
        <v>1084</v>
      </c>
      <c r="M385" s="83" t="s">
        <v>550</v>
      </c>
      <c r="N385" s="83" t="s">
        <v>1114</v>
      </c>
      <c r="O385" s="92">
        <v>4290840</v>
      </c>
      <c r="P385" s="92">
        <v>4.2908400000000002</v>
      </c>
      <c r="Q385" s="30" t="s">
        <v>95</v>
      </c>
      <c r="R385" s="70" t="s">
        <v>40</v>
      </c>
      <c r="S385" s="71" t="s">
        <v>1140</v>
      </c>
    </row>
    <row r="386" spans="1:19" ht="54.9" customHeight="1">
      <c r="A386" s="102">
        <v>385</v>
      </c>
      <c r="B386" s="83" t="s">
        <v>17</v>
      </c>
      <c r="C386" s="83" t="s">
        <v>87</v>
      </c>
      <c r="D386" s="30" t="s">
        <v>881</v>
      </c>
      <c r="E386" s="84" t="s">
        <v>34</v>
      </c>
      <c r="F386" s="83" t="s">
        <v>212</v>
      </c>
      <c r="G386" s="83" t="s">
        <v>212</v>
      </c>
      <c r="H386" s="83" t="s">
        <v>624</v>
      </c>
      <c r="I386" s="69" t="s">
        <v>1126</v>
      </c>
      <c r="J386" s="85">
        <v>2664812</v>
      </c>
      <c r="K386" s="83">
        <v>2664812</v>
      </c>
      <c r="L386" s="86" t="s">
        <v>1085</v>
      </c>
      <c r="M386" s="83" t="s">
        <v>550</v>
      </c>
      <c r="N386" s="83" t="s">
        <v>1114</v>
      </c>
      <c r="O386" s="92">
        <v>4290840</v>
      </c>
      <c r="P386" s="92">
        <v>4.2908400000000002</v>
      </c>
      <c r="Q386" s="30" t="s">
        <v>95</v>
      </c>
      <c r="R386" s="70" t="s">
        <v>40</v>
      </c>
      <c r="S386" s="71" t="s">
        <v>1140</v>
      </c>
    </row>
    <row r="387" spans="1:19" ht="54.9" customHeight="1">
      <c r="A387" s="102">
        <v>386</v>
      </c>
      <c r="B387" s="83" t="s">
        <v>17</v>
      </c>
      <c r="C387" s="83" t="s">
        <v>87</v>
      </c>
      <c r="D387" s="30" t="s">
        <v>881</v>
      </c>
      <c r="E387" s="84" t="s">
        <v>34</v>
      </c>
      <c r="F387" s="83" t="s">
        <v>1103</v>
      </c>
      <c r="G387" s="83" t="s">
        <v>1103</v>
      </c>
      <c r="H387" s="83" t="s">
        <v>1104</v>
      </c>
      <c r="I387" s="69" t="s">
        <v>1126</v>
      </c>
      <c r="J387" s="85">
        <v>2664769</v>
      </c>
      <c r="K387" s="83">
        <v>2664769</v>
      </c>
      <c r="L387" s="86" t="s">
        <v>1086</v>
      </c>
      <c r="M387" s="83" t="s">
        <v>550</v>
      </c>
      <c r="N387" s="83" t="s">
        <v>1114</v>
      </c>
      <c r="O387" s="92">
        <v>18036211</v>
      </c>
      <c r="P387" s="92">
        <v>18.036211000000002</v>
      </c>
      <c r="Q387" s="30" t="s">
        <v>25</v>
      </c>
      <c r="R387" s="70" t="s">
        <v>40</v>
      </c>
      <c r="S387" s="71" t="s">
        <v>1140</v>
      </c>
    </row>
    <row r="388" spans="1:19" ht="54.9" customHeight="1">
      <c r="A388" s="102">
        <v>387</v>
      </c>
      <c r="B388" s="83" t="s">
        <v>17</v>
      </c>
      <c r="C388" s="83" t="s">
        <v>18</v>
      </c>
      <c r="D388" s="83" t="s">
        <v>264</v>
      </c>
      <c r="E388" s="84" t="s">
        <v>34</v>
      </c>
      <c r="F388" s="83" t="s">
        <v>352</v>
      </c>
      <c r="G388" s="83" t="s">
        <v>1105</v>
      </c>
      <c r="H388" s="83" t="s">
        <v>1105</v>
      </c>
      <c r="I388" s="69" t="s">
        <v>1126</v>
      </c>
      <c r="J388" s="85">
        <v>2195508</v>
      </c>
      <c r="K388" s="83">
        <v>2195508</v>
      </c>
      <c r="L388" s="86" t="s">
        <v>1087</v>
      </c>
      <c r="M388" s="83" t="s">
        <v>550</v>
      </c>
      <c r="N388" s="72" t="s">
        <v>827</v>
      </c>
      <c r="O388" s="92">
        <v>18377858.859999999</v>
      </c>
      <c r="P388" s="92">
        <v>18.37785886</v>
      </c>
      <c r="Q388" s="30" t="s">
        <v>25</v>
      </c>
      <c r="R388" s="70" t="s">
        <v>40</v>
      </c>
      <c r="S388" s="71" t="s">
        <v>1218</v>
      </c>
    </row>
    <row r="389" spans="1:19" ht="54.9" customHeight="1">
      <c r="A389" s="102">
        <v>388</v>
      </c>
      <c r="B389" s="83" t="s">
        <v>17</v>
      </c>
      <c r="C389" s="83" t="s">
        <v>18</v>
      </c>
      <c r="D389" s="83" t="s">
        <v>264</v>
      </c>
      <c r="E389" s="84" t="s">
        <v>34</v>
      </c>
      <c r="F389" s="83" t="s">
        <v>96</v>
      </c>
      <c r="G389" s="83" t="s">
        <v>1106</v>
      </c>
      <c r="H389" s="83" t="s">
        <v>1106</v>
      </c>
      <c r="I389" s="69" t="s">
        <v>1126</v>
      </c>
      <c r="J389" s="85">
        <v>2158527</v>
      </c>
      <c r="K389" s="83">
        <v>2158527</v>
      </c>
      <c r="L389" s="86" t="s">
        <v>1088</v>
      </c>
      <c r="M389" s="83" t="s">
        <v>550</v>
      </c>
      <c r="N389" s="72" t="s">
        <v>827</v>
      </c>
      <c r="O389" s="92">
        <v>19026293.800000001</v>
      </c>
      <c r="P389" s="92">
        <v>19.026293800000001</v>
      </c>
      <c r="Q389" s="30" t="s">
        <v>25</v>
      </c>
      <c r="R389" s="70" t="s">
        <v>40</v>
      </c>
      <c r="S389" s="71" t="s">
        <v>1218</v>
      </c>
    </row>
    <row r="390" spans="1:19" ht="54.9" customHeight="1">
      <c r="A390" s="102">
        <v>389</v>
      </c>
      <c r="B390" s="83" t="s">
        <v>17</v>
      </c>
      <c r="C390" s="83" t="s">
        <v>18</v>
      </c>
      <c r="D390" s="83" t="s">
        <v>264</v>
      </c>
      <c r="E390" s="84" t="s">
        <v>34</v>
      </c>
      <c r="F390" s="83" t="s">
        <v>96</v>
      </c>
      <c r="G390" s="83" t="s">
        <v>96</v>
      </c>
      <c r="H390" s="83" t="s">
        <v>96</v>
      </c>
      <c r="I390" s="69" t="s">
        <v>1126</v>
      </c>
      <c r="J390" s="85">
        <v>2159429</v>
      </c>
      <c r="K390" s="83">
        <v>2159429</v>
      </c>
      <c r="L390" s="86" t="s">
        <v>1089</v>
      </c>
      <c r="M390" s="83" t="s">
        <v>550</v>
      </c>
      <c r="N390" s="72" t="s">
        <v>827</v>
      </c>
      <c r="O390" s="92">
        <v>6588223.54</v>
      </c>
      <c r="P390" s="92">
        <v>6.5882235400000004</v>
      </c>
      <c r="Q390" s="30" t="s">
        <v>95</v>
      </c>
      <c r="R390" s="70" t="s">
        <v>40</v>
      </c>
      <c r="S390" s="71" t="s">
        <v>1218</v>
      </c>
    </row>
    <row r="391" spans="1:19" ht="54.9" customHeight="1">
      <c r="A391" s="102">
        <v>390</v>
      </c>
      <c r="B391" s="83" t="s">
        <v>17</v>
      </c>
      <c r="C391" s="83" t="s">
        <v>18</v>
      </c>
      <c r="D391" s="83" t="s">
        <v>264</v>
      </c>
      <c r="E391" s="84" t="s">
        <v>34</v>
      </c>
      <c r="F391" s="83" t="s">
        <v>61</v>
      </c>
      <c r="G391" s="83" t="s">
        <v>194</v>
      </c>
      <c r="H391" s="83" t="s">
        <v>645</v>
      </c>
      <c r="I391" s="69" t="s">
        <v>1126</v>
      </c>
      <c r="J391" s="85">
        <v>2234170</v>
      </c>
      <c r="K391" s="83">
        <v>2234170</v>
      </c>
      <c r="L391" s="86" t="s">
        <v>1063</v>
      </c>
      <c r="M391" s="83" t="s">
        <v>550</v>
      </c>
      <c r="N391" s="72" t="s">
        <v>827</v>
      </c>
      <c r="O391" s="92">
        <v>315023430</v>
      </c>
      <c r="P391" s="92">
        <v>315.02343000000002</v>
      </c>
      <c r="Q391" s="82" t="s">
        <v>149</v>
      </c>
      <c r="R391" s="70" t="s">
        <v>40</v>
      </c>
      <c r="S391" s="71" t="s">
        <v>1218</v>
      </c>
    </row>
    <row r="392" spans="1:19" ht="54.9" customHeight="1">
      <c r="A392" s="102">
        <v>391</v>
      </c>
      <c r="B392" s="83" t="s">
        <v>17</v>
      </c>
      <c r="C392" s="83" t="s">
        <v>18</v>
      </c>
      <c r="D392" s="83" t="s">
        <v>264</v>
      </c>
      <c r="E392" s="84" t="s">
        <v>34</v>
      </c>
      <c r="F392" s="83" t="s">
        <v>144</v>
      </c>
      <c r="G392" s="83" t="s">
        <v>367</v>
      </c>
      <c r="H392" s="83" t="s">
        <v>1107</v>
      </c>
      <c r="I392" s="69" t="s">
        <v>1126</v>
      </c>
      <c r="J392" s="85">
        <v>2541667</v>
      </c>
      <c r="K392" s="83">
        <v>2541667</v>
      </c>
      <c r="L392" s="86" t="s">
        <v>1064</v>
      </c>
      <c r="M392" s="83" t="s">
        <v>550</v>
      </c>
      <c r="N392" s="83" t="s">
        <v>1114</v>
      </c>
      <c r="O392" s="92">
        <v>230283045</v>
      </c>
      <c r="P392" s="92">
        <v>230.28304499999999</v>
      </c>
      <c r="Q392" s="82" t="s">
        <v>149</v>
      </c>
      <c r="R392" s="70" t="s">
        <v>40</v>
      </c>
      <c r="S392" s="71" t="s">
        <v>1218</v>
      </c>
    </row>
    <row r="393" spans="1:19" ht="54.9" customHeight="1">
      <c r="A393" s="102">
        <v>392</v>
      </c>
      <c r="B393" s="83" t="s">
        <v>17</v>
      </c>
      <c r="C393" s="83" t="s">
        <v>18</v>
      </c>
      <c r="D393" s="83" t="s">
        <v>264</v>
      </c>
      <c r="E393" s="84" t="s">
        <v>34</v>
      </c>
      <c r="F393" s="83" t="s">
        <v>415</v>
      </c>
      <c r="G393" s="83" t="s">
        <v>415</v>
      </c>
      <c r="H393" s="83" t="s">
        <v>415</v>
      </c>
      <c r="I393" s="69" t="s">
        <v>1126</v>
      </c>
      <c r="J393" s="85">
        <v>2570305</v>
      </c>
      <c r="K393" s="83">
        <v>2570305</v>
      </c>
      <c r="L393" s="86" t="s">
        <v>1065</v>
      </c>
      <c r="M393" s="83" t="s">
        <v>550</v>
      </c>
      <c r="N393" s="83" t="s">
        <v>1115</v>
      </c>
      <c r="O393" s="92">
        <v>11813894.689999999</v>
      </c>
      <c r="P393" s="92">
        <v>11.81389469</v>
      </c>
      <c r="Q393" s="30" t="s">
        <v>25</v>
      </c>
      <c r="R393" s="70" t="s">
        <v>40</v>
      </c>
      <c r="S393" s="71" t="s">
        <v>1218</v>
      </c>
    </row>
    <row r="394" spans="1:19" ht="54.9" customHeight="1">
      <c r="A394" s="102">
        <v>393</v>
      </c>
      <c r="B394" s="83" t="s">
        <v>17</v>
      </c>
      <c r="C394" s="83" t="s">
        <v>18</v>
      </c>
      <c r="D394" s="83" t="s">
        <v>264</v>
      </c>
      <c r="E394" s="84" t="s">
        <v>34</v>
      </c>
      <c r="F394" s="83" t="s">
        <v>1103</v>
      </c>
      <c r="G394" s="83" t="s">
        <v>1103</v>
      </c>
      <c r="H394" s="83" t="s">
        <v>1103</v>
      </c>
      <c r="I394" s="69" t="s">
        <v>1126</v>
      </c>
      <c r="J394" s="85" t="s">
        <v>19</v>
      </c>
      <c r="K394" s="83" t="s">
        <v>19</v>
      </c>
      <c r="L394" s="86" t="s">
        <v>1066</v>
      </c>
      <c r="M394" s="83" t="s">
        <v>550</v>
      </c>
      <c r="N394" s="72" t="s">
        <v>827</v>
      </c>
      <c r="O394" s="92">
        <v>10400000</v>
      </c>
      <c r="P394" s="92">
        <v>10.4</v>
      </c>
      <c r="Q394" s="30" t="s">
        <v>25</v>
      </c>
      <c r="R394" s="70" t="s">
        <v>40</v>
      </c>
      <c r="S394" s="71" t="s">
        <v>1218</v>
      </c>
    </row>
    <row r="395" spans="1:19" ht="54.9" customHeight="1">
      <c r="A395" s="102">
        <v>394</v>
      </c>
      <c r="B395" s="83" t="s">
        <v>17</v>
      </c>
      <c r="C395" s="83" t="s">
        <v>18</v>
      </c>
      <c r="D395" s="83" t="s">
        <v>264</v>
      </c>
      <c r="E395" s="84" t="s">
        <v>34</v>
      </c>
      <c r="F395" s="83" t="s">
        <v>1103</v>
      </c>
      <c r="G395" s="83" t="s">
        <v>1103</v>
      </c>
      <c r="H395" s="83" t="s">
        <v>1103</v>
      </c>
      <c r="I395" s="69" t="s">
        <v>1126</v>
      </c>
      <c r="J395" s="85" t="s">
        <v>19</v>
      </c>
      <c r="K395" s="83" t="s">
        <v>19</v>
      </c>
      <c r="L395" s="86" t="s">
        <v>1067</v>
      </c>
      <c r="M395" s="83" t="s">
        <v>550</v>
      </c>
      <c r="N395" s="72" t="s">
        <v>827</v>
      </c>
      <c r="O395" s="92">
        <v>71020000</v>
      </c>
      <c r="P395" s="92">
        <v>71.02</v>
      </c>
      <c r="Q395" s="30" t="s">
        <v>25</v>
      </c>
      <c r="R395" s="70" t="s">
        <v>40</v>
      </c>
      <c r="S395" s="71" t="s">
        <v>1218</v>
      </c>
    </row>
    <row r="396" spans="1:19" ht="54.9" customHeight="1">
      <c r="A396" s="102">
        <v>395</v>
      </c>
      <c r="B396" s="83" t="s">
        <v>17</v>
      </c>
      <c r="C396" s="83" t="s">
        <v>18</v>
      </c>
      <c r="D396" s="83" t="s">
        <v>264</v>
      </c>
      <c r="E396" s="84" t="s">
        <v>34</v>
      </c>
      <c r="F396" s="83" t="s">
        <v>1103</v>
      </c>
      <c r="G396" s="83" t="s">
        <v>1103</v>
      </c>
      <c r="H396" s="83" t="s">
        <v>1103</v>
      </c>
      <c r="I396" s="69" t="s">
        <v>1126</v>
      </c>
      <c r="J396" s="85" t="s">
        <v>19</v>
      </c>
      <c r="K396" s="83" t="s">
        <v>19</v>
      </c>
      <c r="L396" s="86" t="s">
        <v>1068</v>
      </c>
      <c r="M396" s="83" t="s">
        <v>550</v>
      </c>
      <c r="N396" s="72" t="s">
        <v>827</v>
      </c>
      <c r="O396" s="92">
        <v>67105000</v>
      </c>
      <c r="P396" s="92">
        <v>67.105000000000004</v>
      </c>
      <c r="Q396" s="30" t="s">
        <v>25</v>
      </c>
      <c r="R396" s="70" t="s">
        <v>40</v>
      </c>
      <c r="S396" s="71" t="s">
        <v>1218</v>
      </c>
    </row>
    <row r="397" spans="1:19" ht="54.9" customHeight="1">
      <c r="A397" s="102">
        <v>396</v>
      </c>
      <c r="B397" s="83" t="s">
        <v>17</v>
      </c>
      <c r="C397" s="83" t="s">
        <v>18</v>
      </c>
      <c r="D397" s="83" t="s">
        <v>264</v>
      </c>
      <c r="E397" s="84" t="s">
        <v>34</v>
      </c>
      <c r="F397" s="83" t="s">
        <v>76</v>
      </c>
      <c r="G397" s="83" t="s">
        <v>76</v>
      </c>
      <c r="H397" s="83" t="s">
        <v>76</v>
      </c>
      <c r="I397" s="69" t="s">
        <v>1126</v>
      </c>
      <c r="J397" s="85">
        <v>2168010</v>
      </c>
      <c r="K397" s="83">
        <v>2168010</v>
      </c>
      <c r="L397" s="86" t="s">
        <v>1069</v>
      </c>
      <c r="M397" s="83" t="s">
        <v>550</v>
      </c>
      <c r="N397" s="72" t="s">
        <v>827</v>
      </c>
      <c r="O397" s="92">
        <v>82268329</v>
      </c>
      <c r="P397" s="92">
        <v>82.268328999999994</v>
      </c>
      <c r="Q397" s="30" t="s">
        <v>25</v>
      </c>
      <c r="R397" s="70" t="s">
        <v>40</v>
      </c>
      <c r="S397" s="71" t="s">
        <v>1218</v>
      </c>
    </row>
    <row r="398" spans="1:19" ht="54.9" customHeight="1">
      <c r="A398" s="102">
        <v>397</v>
      </c>
      <c r="B398" s="83" t="s">
        <v>17</v>
      </c>
      <c r="C398" s="83" t="s">
        <v>18</v>
      </c>
      <c r="D398" s="83" t="s">
        <v>264</v>
      </c>
      <c r="E398" s="84" t="s">
        <v>34</v>
      </c>
      <c r="F398" s="83" t="s">
        <v>35</v>
      </c>
      <c r="G398" s="83" t="s">
        <v>35</v>
      </c>
      <c r="H398" s="83" t="s">
        <v>1108</v>
      </c>
      <c r="I398" s="69" t="s">
        <v>1126</v>
      </c>
      <c r="J398" s="85">
        <v>2659753</v>
      </c>
      <c r="K398" s="83">
        <v>2659753</v>
      </c>
      <c r="L398" s="86" t="s">
        <v>1070</v>
      </c>
      <c r="M398" s="83" t="s">
        <v>550</v>
      </c>
      <c r="N398" s="83" t="s">
        <v>1114</v>
      </c>
      <c r="O398" s="92">
        <v>62902858.390000001</v>
      </c>
      <c r="P398" s="92">
        <v>62.902858389999999</v>
      </c>
      <c r="Q398" s="30" t="s">
        <v>25</v>
      </c>
      <c r="R398" s="70" t="s">
        <v>40</v>
      </c>
      <c r="S398" s="71" t="s">
        <v>1218</v>
      </c>
    </row>
    <row r="399" spans="1:19" ht="54.9" customHeight="1">
      <c r="A399" s="102">
        <v>398</v>
      </c>
      <c r="B399" s="83" t="s">
        <v>17</v>
      </c>
      <c r="C399" s="83" t="s">
        <v>87</v>
      </c>
      <c r="D399" s="30" t="s">
        <v>19</v>
      </c>
      <c r="E399" s="84" t="s">
        <v>34</v>
      </c>
      <c r="F399" s="83" t="s">
        <v>35</v>
      </c>
      <c r="G399" s="83" t="s">
        <v>35</v>
      </c>
      <c r="H399" s="83" t="s">
        <v>741</v>
      </c>
      <c r="I399" s="69" t="s">
        <v>1132</v>
      </c>
      <c r="J399" s="85">
        <v>352627</v>
      </c>
      <c r="K399" s="83">
        <v>352627</v>
      </c>
      <c r="L399" s="86" t="s">
        <v>1071</v>
      </c>
      <c r="M399" s="83" t="s">
        <v>314</v>
      </c>
      <c r="N399" s="72" t="s">
        <v>827</v>
      </c>
      <c r="O399" s="92">
        <v>10000000</v>
      </c>
      <c r="P399" s="92">
        <v>10</v>
      </c>
      <c r="Q399" s="30" t="s">
        <v>25</v>
      </c>
      <c r="R399" s="70" t="s">
        <v>40</v>
      </c>
      <c r="S399" s="71" t="s">
        <v>1047</v>
      </c>
    </row>
    <row r="400" spans="1:19" ht="54.9" customHeight="1">
      <c r="A400" s="102">
        <v>399</v>
      </c>
      <c r="B400" s="83" t="s">
        <v>17</v>
      </c>
      <c r="C400" s="83" t="s">
        <v>87</v>
      </c>
      <c r="D400" s="30" t="s">
        <v>19</v>
      </c>
      <c r="E400" s="84" t="s">
        <v>34</v>
      </c>
      <c r="F400" s="83" t="s">
        <v>35</v>
      </c>
      <c r="G400" s="83" t="s">
        <v>35</v>
      </c>
      <c r="H400" s="83" t="s">
        <v>741</v>
      </c>
      <c r="I400" s="69" t="s">
        <v>1132</v>
      </c>
      <c r="J400" s="85">
        <v>352622</v>
      </c>
      <c r="K400" s="83">
        <v>352622</v>
      </c>
      <c r="L400" s="86" t="s">
        <v>1072</v>
      </c>
      <c r="M400" s="83" t="s">
        <v>94</v>
      </c>
      <c r="N400" s="72" t="s">
        <v>827</v>
      </c>
      <c r="O400" s="92">
        <v>5000000</v>
      </c>
      <c r="P400" s="92">
        <v>5</v>
      </c>
      <c r="Q400" s="30" t="s">
        <v>95</v>
      </c>
      <c r="R400" s="70" t="s">
        <v>40</v>
      </c>
      <c r="S400" s="71" t="s">
        <v>1047</v>
      </c>
    </row>
    <row r="401" spans="1:19" ht="54.9" customHeight="1">
      <c r="A401" s="102">
        <v>400</v>
      </c>
      <c r="B401" s="83" t="s">
        <v>17</v>
      </c>
      <c r="C401" s="83" t="s">
        <v>18</v>
      </c>
      <c r="D401" s="30" t="s">
        <v>19</v>
      </c>
      <c r="E401" s="84" t="s">
        <v>34</v>
      </c>
      <c r="F401" s="83" t="s">
        <v>80</v>
      </c>
      <c r="G401" s="83" t="s">
        <v>80</v>
      </c>
      <c r="H401" s="83" t="s">
        <v>80</v>
      </c>
      <c r="I401" s="69" t="s">
        <v>1132</v>
      </c>
      <c r="J401" s="85">
        <v>321951</v>
      </c>
      <c r="K401" s="83">
        <v>321951</v>
      </c>
      <c r="L401" s="86" t="s">
        <v>1073</v>
      </c>
      <c r="M401" s="83" t="s">
        <v>1122</v>
      </c>
      <c r="N401" s="72" t="s">
        <v>827</v>
      </c>
      <c r="O401" s="92">
        <v>16180000</v>
      </c>
      <c r="P401" s="92">
        <v>16.18</v>
      </c>
      <c r="Q401" s="30" t="s">
        <v>25</v>
      </c>
      <c r="R401" s="70" t="s">
        <v>40</v>
      </c>
      <c r="S401" s="71" t="s">
        <v>1047</v>
      </c>
    </row>
    <row r="402" spans="1:19" ht="54.9" customHeight="1">
      <c r="A402" s="102">
        <v>401</v>
      </c>
      <c r="B402" s="83" t="s">
        <v>17</v>
      </c>
      <c r="C402" s="83" t="s">
        <v>18</v>
      </c>
      <c r="D402" s="30" t="s">
        <v>19</v>
      </c>
      <c r="E402" s="84" t="s">
        <v>34</v>
      </c>
      <c r="F402" s="83" t="s">
        <v>21</v>
      </c>
      <c r="G402" s="83" t="s">
        <v>21</v>
      </c>
      <c r="H402" s="83" t="s">
        <v>1109</v>
      </c>
      <c r="I402" s="69" t="s">
        <v>1132</v>
      </c>
      <c r="J402" s="85">
        <v>318307</v>
      </c>
      <c r="K402" s="83">
        <v>318307</v>
      </c>
      <c r="L402" s="86" t="s">
        <v>1074</v>
      </c>
      <c r="M402" s="83" t="s">
        <v>550</v>
      </c>
      <c r="N402" s="72" t="s">
        <v>827</v>
      </c>
      <c r="O402" s="92">
        <v>16330000</v>
      </c>
      <c r="P402" s="92">
        <v>16.329999999999998</v>
      </c>
      <c r="Q402" s="30" t="s">
        <v>25</v>
      </c>
      <c r="R402" s="70" t="s">
        <v>40</v>
      </c>
      <c r="S402" s="71" t="s">
        <v>1047</v>
      </c>
    </row>
    <row r="403" spans="1:19" ht="54.9" customHeight="1">
      <c r="A403" s="102">
        <v>402</v>
      </c>
      <c r="B403" s="83" t="s">
        <v>17</v>
      </c>
      <c r="C403" s="83" t="s">
        <v>18</v>
      </c>
      <c r="D403" s="30" t="s">
        <v>19</v>
      </c>
      <c r="E403" s="84" t="s">
        <v>34</v>
      </c>
      <c r="F403" s="83" t="s">
        <v>472</v>
      </c>
      <c r="G403" s="83" t="s">
        <v>472</v>
      </c>
      <c r="H403" s="83" t="s">
        <v>472</v>
      </c>
      <c r="I403" s="69" t="s">
        <v>1132</v>
      </c>
      <c r="J403" s="85">
        <v>321962</v>
      </c>
      <c r="K403" s="83">
        <v>321962</v>
      </c>
      <c r="L403" s="86" t="s">
        <v>1075</v>
      </c>
      <c r="M403" s="83" t="s">
        <v>550</v>
      </c>
      <c r="N403" s="72" t="s">
        <v>827</v>
      </c>
      <c r="O403" s="92">
        <v>15860000</v>
      </c>
      <c r="P403" s="92">
        <v>15.86</v>
      </c>
      <c r="Q403" s="30" t="s">
        <v>25</v>
      </c>
      <c r="R403" s="70" t="s">
        <v>40</v>
      </c>
      <c r="S403" s="71" t="s">
        <v>1047</v>
      </c>
    </row>
    <row r="404" spans="1:19" ht="54.9" customHeight="1">
      <c r="A404" s="102">
        <v>403</v>
      </c>
      <c r="B404" s="83" t="s">
        <v>17</v>
      </c>
      <c r="C404" s="83" t="s">
        <v>18</v>
      </c>
      <c r="D404" s="30" t="s">
        <v>19</v>
      </c>
      <c r="E404" s="84" t="s">
        <v>34</v>
      </c>
      <c r="F404" s="83" t="s">
        <v>355</v>
      </c>
      <c r="G404" s="83" t="s">
        <v>554</v>
      </c>
      <c r="H404" s="83" t="s">
        <v>555</v>
      </c>
      <c r="I404" s="69" t="s">
        <v>1132</v>
      </c>
      <c r="J404" s="85" t="s">
        <v>19</v>
      </c>
      <c r="K404" s="83" t="s">
        <v>19</v>
      </c>
      <c r="L404" s="86" t="s">
        <v>785</v>
      </c>
      <c r="M404" s="93" t="s">
        <v>827</v>
      </c>
      <c r="N404" s="72" t="s">
        <v>827</v>
      </c>
      <c r="O404" s="92">
        <v>3065000</v>
      </c>
      <c r="P404" s="92">
        <v>3.0649999999999999</v>
      </c>
      <c r="Q404" s="30" t="s">
        <v>95</v>
      </c>
      <c r="R404" s="70" t="s">
        <v>40</v>
      </c>
      <c r="S404" s="71" t="s">
        <v>1047</v>
      </c>
    </row>
    <row r="405" spans="1:19" ht="54.9" customHeight="1">
      <c r="A405" s="102">
        <v>404</v>
      </c>
      <c r="B405" s="83" t="s">
        <v>17</v>
      </c>
      <c r="C405" s="83" t="s">
        <v>18</v>
      </c>
      <c r="D405" s="30" t="s">
        <v>19</v>
      </c>
      <c r="E405" s="84" t="s">
        <v>34</v>
      </c>
      <c r="F405" s="83" t="s">
        <v>135</v>
      </c>
      <c r="G405" s="83" t="s">
        <v>136</v>
      </c>
      <c r="H405" s="83" t="s">
        <v>170</v>
      </c>
      <c r="I405" s="69" t="s">
        <v>1132</v>
      </c>
      <c r="J405" s="85">
        <v>321819</v>
      </c>
      <c r="K405" s="83">
        <v>321819</v>
      </c>
      <c r="L405" s="86" t="s">
        <v>1076</v>
      </c>
      <c r="M405" s="83" t="s">
        <v>550</v>
      </c>
      <c r="N405" s="72" t="s">
        <v>827</v>
      </c>
      <c r="O405" s="92">
        <v>119441851</v>
      </c>
      <c r="P405" s="92">
        <v>119.441851</v>
      </c>
      <c r="Q405" s="30" t="s">
        <v>149</v>
      </c>
      <c r="R405" s="70" t="s">
        <v>40</v>
      </c>
      <c r="S405" s="71" t="s">
        <v>1047</v>
      </c>
    </row>
    <row r="406" spans="1:19" ht="54.9" customHeight="1">
      <c r="A406" s="102">
        <v>405</v>
      </c>
      <c r="B406" s="83" t="s">
        <v>17</v>
      </c>
      <c r="C406" s="83" t="s">
        <v>18</v>
      </c>
      <c r="D406" s="30" t="s">
        <v>19</v>
      </c>
      <c r="E406" s="84" t="s">
        <v>34</v>
      </c>
      <c r="F406" s="83" t="s">
        <v>352</v>
      </c>
      <c r="G406" s="83" t="s">
        <v>1110</v>
      </c>
      <c r="H406" s="83" t="s">
        <v>1111</v>
      </c>
      <c r="I406" s="69" t="s">
        <v>1132</v>
      </c>
      <c r="J406" s="85">
        <v>321836</v>
      </c>
      <c r="K406" s="83">
        <v>321836</v>
      </c>
      <c r="L406" s="86" t="s">
        <v>1077</v>
      </c>
      <c r="M406" s="83" t="s">
        <v>550</v>
      </c>
      <c r="N406" s="72" t="s">
        <v>827</v>
      </c>
      <c r="O406" s="92">
        <v>96157628</v>
      </c>
      <c r="P406" s="92">
        <v>96.157628000000003</v>
      </c>
      <c r="Q406" s="30" t="s">
        <v>25</v>
      </c>
      <c r="R406" s="70" t="s">
        <v>40</v>
      </c>
      <c r="S406" s="71" t="s">
        <v>1047</v>
      </c>
    </row>
    <row r="407" spans="1:19" ht="54.9" customHeight="1">
      <c r="A407" s="102">
        <v>406</v>
      </c>
      <c r="B407" s="83" t="s">
        <v>17</v>
      </c>
      <c r="C407" s="83" t="s">
        <v>18</v>
      </c>
      <c r="D407" s="30" t="s">
        <v>19</v>
      </c>
      <c r="E407" s="84" t="s">
        <v>34</v>
      </c>
      <c r="F407" s="83" t="s">
        <v>76</v>
      </c>
      <c r="G407" s="83" t="s">
        <v>76</v>
      </c>
      <c r="H407" s="83" t="s">
        <v>256</v>
      </c>
      <c r="I407" s="69" t="s">
        <v>1132</v>
      </c>
      <c r="J407" s="85">
        <v>291654</v>
      </c>
      <c r="K407" s="83">
        <v>291654</v>
      </c>
      <c r="L407" s="86" t="s">
        <v>1078</v>
      </c>
      <c r="M407" s="83" t="s">
        <v>550</v>
      </c>
      <c r="N407" s="72" t="s">
        <v>827</v>
      </c>
      <c r="O407" s="92">
        <v>34650000</v>
      </c>
      <c r="P407" s="92">
        <v>34.65</v>
      </c>
      <c r="Q407" s="30" t="s">
        <v>25</v>
      </c>
      <c r="R407" s="70" t="s">
        <v>40</v>
      </c>
      <c r="S407" s="71" t="s">
        <v>1047</v>
      </c>
    </row>
    <row r="408" spans="1:19" ht="54.9" customHeight="1">
      <c r="A408" s="102">
        <v>407</v>
      </c>
      <c r="B408" s="83" t="s">
        <v>17</v>
      </c>
      <c r="C408" s="83" t="s">
        <v>18</v>
      </c>
      <c r="D408" s="30" t="s">
        <v>19</v>
      </c>
      <c r="E408" s="84" t="s">
        <v>34</v>
      </c>
      <c r="F408" s="83" t="s">
        <v>21</v>
      </c>
      <c r="G408" s="83" t="s">
        <v>21</v>
      </c>
      <c r="H408" s="83" t="s">
        <v>21</v>
      </c>
      <c r="I408" s="69" t="s">
        <v>1132</v>
      </c>
      <c r="J408" s="85" t="s">
        <v>19</v>
      </c>
      <c r="K408" s="83" t="s">
        <v>19</v>
      </c>
      <c r="L408" s="86" t="s">
        <v>1079</v>
      </c>
      <c r="M408" s="93" t="s">
        <v>827</v>
      </c>
      <c r="N408" s="72" t="s">
        <v>827</v>
      </c>
      <c r="O408" s="92">
        <v>65000000</v>
      </c>
      <c r="P408" s="92">
        <v>65</v>
      </c>
      <c r="Q408" s="30" t="s">
        <v>25</v>
      </c>
      <c r="R408" s="70" t="s">
        <v>40</v>
      </c>
      <c r="S408" s="71" t="s">
        <v>1047</v>
      </c>
    </row>
    <row r="409" spans="1:19" ht="54.9" customHeight="1">
      <c r="A409" s="102">
        <v>408</v>
      </c>
      <c r="B409" s="83" t="s">
        <v>86</v>
      </c>
      <c r="C409" s="83" t="s">
        <v>18</v>
      </c>
      <c r="D409" s="83" t="s">
        <v>143</v>
      </c>
      <c r="E409" s="91" t="s">
        <v>1031</v>
      </c>
      <c r="F409" s="83" t="s">
        <v>203</v>
      </c>
      <c r="G409" s="83" t="s">
        <v>231</v>
      </c>
      <c r="H409" s="83" t="s">
        <v>795</v>
      </c>
      <c r="I409" s="69" t="s">
        <v>1187</v>
      </c>
      <c r="J409" s="85">
        <v>285718</v>
      </c>
      <c r="K409" s="83">
        <v>285718</v>
      </c>
      <c r="L409" s="86" t="s">
        <v>1116</v>
      </c>
      <c r="M409" s="83" t="s">
        <v>39</v>
      </c>
      <c r="N409" s="83" t="s">
        <v>431</v>
      </c>
      <c r="O409" s="92">
        <v>9320254.0299999993</v>
      </c>
      <c r="P409" s="92">
        <v>9.3202540299999992</v>
      </c>
      <c r="Q409" s="30" t="s">
        <v>95</v>
      </c>
      <c r="R409" s="70">
        <v>56540005.460000001</v>
      </c>
      <c r="S409" s="71" t="s">
        <v>1220</v>
      </c>
    </row>
    <row r="410" spans="1:19" ht="54.9" customHeight="1">
      <c r="A410" s="102">
        <v>409</v>
      </c>
      <c r="B410" s="83" t="s">
        <v>86</v>
      </c>
      <c r="C410" s="83" t="s">
        <v>18</v>
      </c>
      <c r="D410" s="30" t="s">
        <v>881</v>
      </c>
      <c r="E410" s="91" t="s">
        <v>1031</v>
      </c>
      <c r="F410" s="83" t="s">
        <v>203</v>
      </c>
      <c r="G410" s="83" t="s">
        <v>231</v>
      </c>
      <c r="H410" s="83" t="s">
        <v>795</v>
      </c>
      <c r="I410" s="69" t="s">
        <v>1187</v>
      </c>
      <c r="J410" s="85">
        <v>2473486</v>
      </c>
      <c r="K410" s="83">
        <v>2473486</v>
      </c>
      <c r="L410" s="86" t="s">
        <v>1117</v>
      </c>
      <c r="M410" s="83" t="s">
        <v>39</v>
      </c>
      <c r="N410" s="83" t="s">
        <v>431</v>
      </c>
      <c r="O410" s="92">
        <v>9270722.6600000001</v>
      </c>
      <c r="P410" s="92">
        <v>9.2707226600000006</v>
      </c>
      <c r="Q410" s="30" t="s">
        <v>95</v>
      </c>
      <c r="R410" s="70">
        <v>56540005.460000001</v>
      </c>
      <c r="S410" s="71" t="s">
        <v>1123</v>
      </c>
    </row>
    <row r="411" spans="1:19" ht="54.9" customHeight="1">
      <c r="A411" s="102">
        <v>410</v>
      </c>
      <c r="B411" s="83" t="s">
        <v>86</v>
      </c>
      <c r="C411" s="83" t="s">
        <v>18</v>
      </c>
      <c r="D411" s="30" t="s">
        <v>881</v>
      </c>
      <c r="E411" s="91" t="s">
        <v>1031</v>
      </c>
      <c r="F411" s="83" t="s">
        <v>203</v>
      </c>
      <c r="G411" s="83" t="s">
        <v>231</v>
      </c>
      <c r="H411" s="83" t="s">
        <v>795</v>
      </c>
      <c r="I411" s="69" t="s">
        <v>1187</v>
      </c>
      <c r="J411" s="85">
        <v>2662353</v>
      </c>
      <c r="K411" s="83">
        <v>2662353</v>
      </c>
      <c r="L411" s="86" t="s">
        <v>1118</v>
      </c>
      <c r="M411" s="83" t="s">
        <v>83</v>
      </c>
      <c r="N411" s="83" t="s">
        <v>327</v>
      </c>
      <c r="O411" s="92">
        <v>3461733.87</v>
      </c>
      <c r="P411" s="92">
        <v>3.4617338700000002</v>
      </c>
      <c r="Q411" s="30" t="s">
        <v>95</v>
      </c>
      <c r="R411" s="70">
        <v>56540005.460000001</v>
      </c>
      <c r="S411" s="71" t="s">
        <v>1123</v>
      </c>
    </row>
    <row r="412" spans="1:19" ht="54.9" customHeight="1">
      <c r="A412" s="102">
        <v>411</v>
      </c>
      <c r="B412" s="83" t="s">
        <v>86</v>
      </c>
      <c r="C412" s="83" t="s">
        <v>18</v>
      </c>
      <c r="D412" s="83" t="s">
        <v>143</v>
      </c>
      <c r="E412" s="91" t="s">
        <v>1031</v>
      </c>
      <c r="F412" s="83" t="s">
        <v>203</v>
      </c>
      <c r="G412" s="83" t="s">
        <v>231</v>
      </c>
      <c r="H412" s="83" t="s">
        <v>795</v>
      </c>
      <c r="I412" s="69" t="s">
        <v>1187</v>
      </c>
      <c r="J412" s="85">
        <v>2323571</v>
      </c>
      <c r="K412" s="83">
        <v>2323571</v>
      </c>
      <c r="L412" s="86" t="s">
        <v>1119</v>
      </c>
      <c r="M412" s="83" t="s">
        <v>39</v>
      </c>
      <c r="N412" s="83" t="s">
        <v>431</v>
      </c>
      <c r="O412" s="92">
        <v>6540405.5999999996</v>
      </c>
      <c r="P412" s="92">
        <v>6.5404055999999997</v>
      </c>
      <c r="Q412" s="30" t="s">
        <v>95</v>
      </c>
      <c r="R412" s="70">
        <v>56540005.460000001</v>
      </c>
      <c r="S412" s="71" t="s">
        <v>1220</v>
      </c>
    </row>
    <row r="413" spans="1:19" ht="54.9" customHeight="1">
      <c r="A413" s="102">
        <v>412</v>
      </c>
      <c r="B413" s="83" t="s">
        <v>86</v>
      </c>
      <c r="C413" s="83" t="s">
        <v>18</v>
      </c>
      <c r="D413" s="83" t="s">
        <v>143</v>
      </c>
      <c r="E413" s="91" t="s">
        <v>1031</v>
      </c>
      <c r="F413" s="83" t="s">
        <v>203</v>
      </c>
      <c r="G413" s="83" t="s">
        <v>231</v>
      </c>
      <c r="H413" s="83" t="s">
        <v>795</v>
      </c>
      <c r="I413" s="69" t="s">
        <v>1187</v>
      </c>
      <c r="J413" s="85">
        <v>2412766</v>
      </c>
      <c r="K413" s="83">
        <v>2412766</v>
      </c>
      <c r="L413" s="86" t="s">
        <v>1120</v>
      </c>
      <c r="M413" s="83" t="s">
        <v>148</v>
      </c>
      <c r="N413" s="83" t="s">
        <v>1121</v>
      </c>
      <c r="O413" s="92">
        <v>7760888.2599999998</v>
      </c>
      <c r="P413" s="92">
        <v>7.7608882599999998</v>
      </c>
      <c r="Q413" s="30" t="s">
        <v>95</v>
      </c>
      <c r="R413" s="70">
        <v>56540005.460000001</v>
      </c>
      <c r="S413" s="71" t="s">
        <v>1220</v>
      </c>
    </row>
    <row r="414" spans="1:19" ht="54.9" customHeight="1">
      <c r="A414" s="102">
        <v>413</v>
      </c>
      <c r="B414" s="83" t="s">
        <v>86</v>
      </c>
      <c r="C414" s="83" t="s">
        <v>87</v>
      </c>
      <c r="D414" s="83" t="s">
        <v>881</v>
      </c>
      <c r="E414" s="84" t="s">
        <v>1031</v>
      </c>
      <c r="F414" s="83" t="s">
        <v>28</v>
      </c>
      <c r="G414" s="83" t="s">
        <v>495</v>
      </c>
      <c r="H414" s="83" t="s">
        <v>1139</v>
      </c>
      <c r="I414" s="69" t="s">
        <v>1207</v>
      </c>
      <c r="J414" s="85">
        <v>2684395</v>
      </c>
      <c r="K414" s="83">
        <v>2684395</v>
      </c>
      <c r="L414" s="86" t="s">
        <v>1138</v>
      </c>
      <c r="M414" s="83" t="s">
        <v>148</v>
      </c>
      <c r="N414" s="83" t="s">
        <v>1137</v>
      </c>
      <c r="O414" s="92">
        <v>7845668.6399999997</v>
      </c>
      <c r="P414" s="92">
        <v>7.8456686399999995</v>
      </c>
      <c r="Q414" s="30" t="s">
        <v>95</v>
      </c>
      <c r="R414" s="70">
        <v>9300543.4800000004</v>
      </c>
      <c r="S414" s="94" t="s">
        <v>1140</v>
      </c>
    </row>
    <row r="415" spans="1:19" ht="54.9" customHeight="1">
      <c r="A415" s="102">
        <v>414</v>
      </c>
      <c r="B415" s="83" t="s">
        <v>17</v>
      </c>
      <c r="C415" s="83" t="s">
        <v>18</v>
      </c>
      <c r="D415" s="83" t="s">
        <v>143</v>
      </c>
      <c r="E415" s="84" t="s">
        <v>1031</v>
      </c>
      <c r="F415" s="83" t="s">
        <v>28</v>
      </c>
      <c r="G415" s="83" t="s">
        <v>376</v>
      </c>
      <c r="H415" s="83" t="s">
        <v>1217</v>
      </c>
      <c r="I415" s="69" t="s">
        <v>1216</v>
      </c>
      <c r="J415" s="85">
        <v>2573451</v>
      </c>
      <c r="K415" s="83">
        <v>2573451</v>
      </c>
      <c r="L415" s="86" t="s">
        <v>1214</v>
      </c>
      <c r="M415" s="83" t="s">
        <v>39</v>
      </c>
      <c r="N415" s="83" t="s">
        <v>431</v>
      </c>
      <c r="O415" s="92">
        <v>9538426.9700000007</v>
      </c>
      <c r="P415" s="92">
        <v>9.5384269700000015</v>
      </c>
      <c r="Q415" s="30" t="s">
        <v>95</v>
      </c>
      <c r="R415" s="70">
        <v>23246610.859999999</v>
      </c>
      <c r="S415" s="71" t="s">
        <v>1220</v>
      </c>
    </row>
    <row r="416" spans="1:19" ht="54.9" customHeight="1">
      <c r="A416" s="102">
        <v>415</v>
      </c>
      <c r="B416" s="83" t="s">
        <v>17</v>
      </c>
      <c r="C416" s="83" t="s">
        <v>18</v>
      </c>
      <c r="D416" s="83" t="s">
        <v>264</v>
      </c>
      <c r="E416" s="84" t="s">
        <v>1031</v>
      </c>
      <c r="F416" s="83" t="s">
        <v>28</v>
      </c>
      <c r="G416" s="83" t="s">
        <v>376</v>
      </c>
      <c r="H416" s="83" t="s">
        <v>1217</v>
      </c>
      <c r="I416" s="69" t="s">
        <v>1216</v>
      </c>
      <c r="J416" s="85">
        <v>2629832</v>
      </c>
      <c r="K416" s="83">
        <v>2629832</v>
      </c>
      <c r="L416" s="86" t="s">
        <v>1215</v>
      </c>
      <c r="M416" s="83" t="s">
        <v>306</v>
      </c>
      <c r="N416" s="83" t="s">
        <v>307</v>
      </c>
      <c r="O416" s="92">
        <v>11009775.619999999</v>
      </c>
      <c r="P416" s="92">
        <v>11.009775619999999</v>
      </c>
      <c r="Q416" s="30" t="s">
        <v>25</v>
      </c>
      <c r="R416" s="70">
        <v>23246610.859999999</v>
      </c>
      <c r="S416" s="95" t="s">
        <v>1218</v>
      </c>
    </row>
    <row r="417" spans="1:19" ht="54.9" customHeight="1">
      <c r="A417" s="102">
        <v>416</v>
      </c>
      <c r="B417" s="83" t="s">
        <v>17</v>
      </c>
      <c r="C417" s="83" t="s">
        <v>18</v>
      </c>
      <c r="D417" s="83" t="s">
        <v>143</v>
      </c>
      <c r="E417" s="84" t="s">
        <v>34</v>
      </c>
      <c r="F417" s="83" t="s">
        <v>61</v>
      </c>
      <c r="G417" s="83" t="s">
        <v>140</v>
      </c>
      <c r="H417" s="83" t="s">
        <v>1230</v>
      </c>
      <c r="I417" s="69" t="s">
        <v>1237</v>
      </c>
      <c r="J417" s="85">
        <v>2498352</v>
      </c>
      <c r="K417" s="83">
        <v>2498352</v>
      </c>
      <c r="L417" s="86" t="s">
        <v>1238</v>
      </c>
      <c r="M417" s="83" t="s">
        <v>306</v>
      </c>
      <c r="N417" s="83" t="s">
        <v>494</v>
      </c>
      <c r="O417" s="92">
        <v>16450073.43</v>
      </c>
      <c r="P417" s="92">
        <v>16.45007343</v>
      </c>
      <c r="Q417" s="30" t="s">
        <v>25</v>
      </c>
      <c r="R417" s="70" t="s">
        <v>40</v>
      </c>
      <c r="S417" s="95" t="s">
        <v>1228</v>
      </c>
    </row>
    <row r="418" spans="1:19" ht="54.9" customHeight="1">
      <c r="A418" s="102">
        <v>417</v>
      </c>
      <c r="B418" s="83" t="s">
        <v>17</v>
      </c>
      <c r="C418" s="83" t="s">
        <v>18</v>
      </c>
      <c r="D418" s="83" t="s">
        <v>143</v>
      </c>
      <c r="E418" s="84" t="s">
        <v>34</v>
      </c>
      <c r="F418" s="83" t="s">
        <v>208</v>
      </c>
      <c r="G418" s="83" t="s">
        <v>208</v>
      </c>
      <c r="H418" s="83" t="s">
        <v>208</v>
      </c>
      <c r="I418" s="69" t="s">
        <v>1237</v>
      </c>
      <c r="J418" s="85">
        <v>2498131</v>
      </c>
      <c r="K418" s="83">
        <v>2498131</v>
      </c>
      <c r="L418" s="86" t="s">
        <v>1239</v>
      </c>
      <c r="M418" s="83" t="s">
        <v>306</v>
      </c>
      <c r="N418" s="83" t="s">
        <v>1248</v>
      </c>
      <c r="O418" s="92">
        <v>14205216.640000001</v>
      </c>
      <c r="P418" s="92">
        <v>14.20521664</v>
      </c>
      <c r="Q418" s="30" t="s">
        <v>25</v>
      </c>
      <c r="R418" s="70" t="s">
        <v>40</v>
      </c>
      <c r="S418" s="95" t="s">
        <v>1228</v>
      </c>
    </row>
    <row r="419" spans="1:19" ht="54.9" customHeight="1">
      <c r="A419" s="102">
        <v>418</v>
      </c>
      <c r="B419" s="83" t="s">
        <v>17</v>
      </c>
      <c r="C419" s="83" t="s">
        <v>87</v>
      </c>
      <c r="D419" s="83" t="s">
        <v>660</v>
      </c>
      <c r="E419" s="84" t="s">
        <v>34</v>
      </c>
      <c r="F419" s="83" t="s">
        <v>35</v>
      </c>
      <c r="G419" s="83" t="s">
        <v>35</v>
      </c>
      <c r="H419" s="83" t="s">
        <v>1231</v>
      </c>
      <c r="I419" s="69" t="s">
        <v>1237</v>
      </c>
      <c r="J419" s="85">
        <v>2627484</v>
      </c>
      <c r="K419" s="83">
        <v>2627484</v>
      </c>
      <c r="L419" s="86" t="s">
        <v>1240</v>
      </c>
      <c r="M419" s="83" t="s">
        <v>306</v>
      </c>
      <c r="N419" s="83" t="s">
        <v>494</v>
      </c>
      <c r="O419" s="92">
        <v>18658703.329999998</v>
      </c>
      <c r="P419" s="92">
        <v>18.658703329999998</v>
      </c>
      <c r="Q419" s="30" t="s">
        <v>25</v>
      </c>
      <c r="R419" s="70" t="s">
        <v>40</v>
      </c>
      <c r="S419" s="95" t="s">
        <v>1228</v>
      </c>
    </row>
    <row r="420" spans="1:19" ht="54.9" customHeight="1">
      <c r="A420" s="102">
        <v>419</v>
      </c>
      <c r="B420" s="83" t="s">
        <v>17</v>
      </c>
      <c r="C420" s="83" t="s">
        <v>18</v>
      </c>
      <c r="D420" s="83" t="s">
        <v>881</v>
      </c>
      <c r="E420" s="84" t="s">
        <v>34</v>
      </c>
      <c r="F420" s="83" t="s">
        <v>35</v>
      </c>
      <c r="G420" s="83" t="s">
        <v>35</v>
      </c>
      <c r="H420" s="83" t="s">
        <v>35</v>
      </c>
      <c r="I420" s="69" t="s">
        <v>1237</v>
      </c>
      <c r="J420" s="85">
        <v>2505984</v>
      </c>
      <c r="K420" s="83">
        <v>2505984</v>
      </c>
      <c r="L420" s="86" t="s">
        <v>1241</v>
      </c>
      <c r="M420" s="83" t="s">
        <v>306</v>
      </c>
      <c r="N420" s="83" t="s">
        <v>1249</v>
      </c>
      <c r="O420" s="92">
        <v>43696899.894000001</v>
      </c>
      <c r="P420" s="92">
        <v>43.696899893999998</v>
      </c>
      <c r="Q420" s="30" t="s">
        <v>25</v>
      </c>
      <c r="R420" s="70" t="s">
        <v>40</v>
      </c>
      <c r="S420" s="95" t="s">
        <v>1123</v>
      </c>
    </row>
    <row r="421" spans="1:19" ht="54.9" customHeight="1">
      <c r="A421" s="102">
        <v>420</v>
      </c>
      <c r="B421" s="83" t="s">
        <v>17</v>
      </c>
      <c r="C421" s="83" t="s">
        <v>18</v>
      </c>
      <c r="D421" s="83" t="s">
        <v>881</v>
      </c>
      <c r="E421" s="84" t="s">
        <v>34</v>
      </c>
      <c r="F421" s="83" t="s">
        <v>203</v>
      </c>
      <c r="G421" s="83" t="s">
        <v>203</v>
      </c>
      <c r="H421" s="83" t="s">
        <v>203</v>
      </c>
      <c r="I421" s="69" t="s">
        <v>1237</v>
      </c>
      <c r="J421" s="85">
        <v>2481991</v>
      </c>
      <c r="K421" s="83">
        <v>2481991</v>
      </c>
      <c r="L421" s="86" t="s">
        <v>1242</v>
      </c>
      <c r="M421" s="83" t="s">
        <v>306</v>
      </c>
      <c r="N421" s="83" t="s">
        <v>1250</v>
      </c>
      <c r="O421" s="92">
        <v>20115462.57</v>
      </c>
      <c r="P421" s="92">
        <v>20.115462570000002</v>
      </c>
      <c r="Q421" s="30" t="s">
        <v>25</v>
      </c>
      <c r="R421" s="70" t="s">
        <v>40</v>
      </c>
      <c r="S421" s="95" t="s">
        <v>1228</v>
      </c>
    </row>
    <row r="422" spans="1:19" ht="54.9" customHeight="1">
      <c r="A422" s="102">
        <v>421</v>
      </c>
      <c r="B422" s="83" t="s">
        <v>17</v>
      </c>
      <c r="C422" s="83" t="s">
        <v>18</v>
      </c>
      <c r="D422" s="83" t="s">
        <v>881</v>
      </c>
      <c r="E422" s="84" t="s">
        <v>34</v>
      </c>
      <c r="F422" s="83" t="s">
        <v>203</v>
      </c>
      <c r="G422" s="83" t="s">
        <v>203</v>
      </c>
      <c r="H422" s="83" t="s">
        <v>203</v>
      </c>
      <c r="I422" s="69" t="s">
        <v>1237</v>
      </c>
      <c r="J422" s="85">
        <v>2253812</v>
      </c>
      <c r="K422" s="83">
        <v>2253812</v>
      </c>
      <c r="L422" s="86" t="s">
        <v>1243</v>
      </c>
      <c r="M422" s="83" t="s">
        <v>306</v>
      </c>
      <c r="N422" s="83" t="s">
        <v>1250</v>
      </c>
      <c r="O422" s="92">
        <v>210885723.02000001</v>
      </c>
      <c r="P422" s="92">
        <v>210.88572302</v>
      </c>
      <c r="Q422" s="30" t="s">
        <v>25</v>
      </c>
      <c r="R422" s="70" t="s">
        <v>40</v>
      </c>
      <c r="S422" s="95" t="s">
        <v>1123</v>
      </c>
    </row>
    <row r="423" spans="1:19" ht="54.9" customHeight="1">
      <c r="A423" s="102">
        <v>422</v>
      </c>
      <c r="B423" s="83" t="s">
        <v>17</v>
      </c>
      <c r="C423" s="83" t="s">
        <v>18</v>
      </c>
      <c r="D423" s="83" t="s">
        <v>881</v>
      </c>
      <c r="E423" s="84" t="s">
        <v>34</v>
      </c>
      <c r="F423" s="83" t="s">
        <v>336</v>
      </c>
      <c r="G423" s="83" t="s">
        <v>1232</v>
      </c>
      <c r="H423" s="83" t="s">
        <v>1233</v>
      </c>
      <c r="I423" s="69" t="s">
        <v>1237</v>
      </c>
      <c r="J423" s="85">
        <v>2492469</v>
      </c>
      <c r="K423" s="83">
        <v>2492469</v>
      </c>
      <c r="L423" s="86" t="s">
        <v>1244</v>
      </c>
      <c r="M423" s="83" t="s">
        <v>306</v>
      </c>
      <c r="N423" s="83" t="s">
        <v>1251</v>
      </c>
      <c r="O423" s="92">
        <v>31104017.649999999</v>
      </c>
      <c r="P423" s="92">
        <v>31.104017649999999</v>
      </c>
      <c r="Q423" s="30" t="s">
        <v>25</v>
      </c>
      <c r="R423" s="70" t="s">
        <v>40</v>
      </c>
      <c r="S423" s="95" t="s">
        <v>1123</v>
      </c>
    </row>
    <row r="424" spans="1:19" ht="54.9" customHeight="1">
      <c r="A424" s="102">
        <v>423</v>
      </c>
      <c r="B424" s="83" t="s">
        <v>17</v>
      </c>
      <c r="C424" s="83" t="s">
        <v>18</v>
      </c>
      <c r="D424" s="83" t="s">
        <v>881</v>
      </c>
      <c r="E424" s="84" t="s">
        <v>34</v>
      </c>
      <c r="F424" s="83" t="s">
        <v>80</v>
      </c>
      <c r="G424" s="83" t="s">
        <v>1234</v>
      </c>
      <c r="H424" s="83" t="s">
        <v>1235</v>
      </c>
      <c r="I424" s="69" t="s">
        <v>1237</v>
      </c>
      <c r="J424" s="85">
        <v>2508807</v>
      </c>
      <c r="K424" s="83">
        <v>2508807</v>
      </c>
      <c r="L424" s="86" t="s">
        <v>1245</v>
      </c>
      <c r="M424" s="83" t="s">
        <v>306</v>
      </c>
      <c r="N424" s="83" t="s">
        <v>1250</v>
      </c>
      <c r="O424" s="92">
        <v>23033381.84</v>
      </c>
      <c r="P424" s="92">
        <v>23.033381840000001</v>
      </c>
      <c r="Q424" s="30" t="s">
        <v>25</v>
      </c>
      <c r="R424" s="70" t="s">
        <v>40</v>
      </c>
      <c r="S424" s="95" t="s">
        <v>1123</v>
      </c>
    </row>
    <row r="425" spans="1:19" ht="54.9" customHeight="1">
      <c r="A425" s="102">
        <v>424</v>
      </c>
      <c r="B425" s="83" t="s">
        <v>17</v>
      </c>
      <c r="C425" s="83" t="s">
        <v>19</v>
      </c>
      <c r="D425" s="83" t="s">
        <v>19</v>
      </c>
      <c r="E425" s="84" t="s">
        <v>34</v>
      </c>
      <c r="F425" s="83" t="s">
        <v>28</v>
      </c>
      <c r="G425" s="83" t="s">
        <v>475</v>
      </c>
      <c r="H425" s="83" t="s">
        <v>1236</v>
      </c>
      <c r="I425" s="69" t="s">
        <v>1237</v>
      </c>
      <c r="J425" s="85">
        <v>353485</v>
      </c>
      <c r="K425" s="83">
        <v>353485</v>
      </c>
      <c r="L425" s="86" t="s">
        <v>1246</v>
      </c>
      <c r="M425" s="83" t="s">
        <v>306</v>
      </c>
      <c r="N425" s="83" t="s">
        <v>1250</v>
      </c>
      <c r="O425" s="92">
        <v>22850000</v>
      </c>
      <c r="P425" s="92">
        <v>22.85</v>
      </c>
      <c r="Q425" s="30" t="s">
        <v>25</v>
      </c>
      <c r="R425" s="70" t="s">
        <v>40</v>
      </c>
      <c r="S425" s="95" t="s">
        <v>1047</v>
      </c>
    </row>
    <row r="426" spans="1:19" ht="54.9" customHeight="1">
      <c r="A426" s="102">
        <v>425</v>
      </c>
      <c r="B426" s="83" t="s">
        <v>17</v>
      </c>
      <c r="C426" s="83" t="s">
        <v>19</v>
      </c>
      <c r="D426" s="83" t="s">
        <v>19</v>
      </c>
      <c r="E426" s="84" t="s">
        <v>34</v>
      </c>
      <c r="F426" s="83" t="s">
        <v>35</v>
      </c>
      <c r="G426" s="83" t="s">
        <v>35</v>
      </c>
      <c r="H426" s="83" t="s">
        <v>1231</v>
      </c>
      <c r="I426" s="69" t="s">
        <v>1237</v>
      </c>
      <c r="J426" s="85">
        <v>353868</v>
      </c>
      <c r="K426" s="83">
        <v>353868</v>
      </c>
      <c r="L426" s="86" t="s">
        <v>1247</v>
      </c>
      <c r="M426" s="83" t="s">
        <v>314</v>
      </c>
      <c r="N426" s="83" t="s">
        <v>1252</v>
      </c>
      <c r="O426" s="92">
        <v>10900000</v>
      </c>
      <c r="P426" s="92">
        <v>10.9</v>
      </c>
      <c r="Q426" s="30" t="s">
        <v>25</v>
      </c>
      <c r="R426" s="70" t="s">
        <v>40</v>
      </c>
      <c r="S426" s="95" t="s">
        <v>1047</v>
      </c>
    </row>
    <row r="427" spans="1:19" ht="54.9" customHeight="1">
      <c r="A427" s="102">
        <v>426</v>
      </c>
      <c r="B427" s="83" t="s">
        <v>17</v>
      </c>
      <c r="C427" s="83" t="s">
        <v>18</v>
      </c>
      <c r="D427" s="83" t="s">
        <v>19</v>
      </c>
      <c r="E427" s="84" t="s">
        <v>1031</v>
      </c>
      <c r="F427" s="83" t="s">
        <v>28</v>
      </c>
      <c r="G427" s="83" t="s">
        <v>475</v>
      </c>
      <c r="H427" s="83" t="s">
        <v>568</v>
      </c>
      <c r="I427" s="69" t="s">
        <v>1179</v>
      </c>
      <c r="J427" s="85">
        <v>294907</v>
      </c>
      <c r="K427" s="96">
        <v>294907</v>
      </c>
      <c r="L427" s="97" t="s">
        <v>1253</v>
      </c>
      <c r="M427" s="83" t="s">
        <v>148</v>
      </c>
      <c r="N427" s="93" t="s">
        <v>827</v>
      </c>
      <c r="O427" s="92">
        <v>120000000</v>
      </c>
      <c r="P427" s="92">
        <v>120</v>
      </c>
      <c r="Q427" s="82" t="s">
        <v>149</v>
      </c>
      <c r="R427" s="70">
        <v>1058051841.5599999</v>
      </c>
      <c r="S427" s="95" t="s">
        <v>1047</v>
      </c>
    </row>
    <row r="428" spans="1:19" ht="54.9" customHeight="1">
      <c r="A428" s="102">
        <v>427</v>
      </c>
      <c r="B428" s="83" t="s">
        <v>17</v>
      </c>
      <c r="C428" s="83" t="s">
        <v>18</v>
      </c>
      <c r="D428" s="83" t="s">
        <v>19</v>
      </c>
      <c r="E428" s="84" t="s">
        <v>1031</v>
      </c>
      <c r="F428" s="83" t="s">
        <v>28</v>
      </c>
      <c r="G428" s="83" t="s">
        <v>475</v>
      </c>
      <c r="H428" s="83" t="s">
        <v>568</v>
      </c>
      <c r="I428" s="69" t="s">
        <v>1179</v>
      </c>
      <c r="J428" s="85">
        <v>361520</v>
      </c>
      <c r="K428" s="96">
        <v>361520</v>
      </c>
      <c r="L428" s="97" t="s">
        <v>1254</v>
      </c>
      <c r="M428" s="83" t="s">
        <v>225</v>
      </c>
      <c r="N428" s="93" t="s">
        <v>827</v>
      </c>
      <c r="O428" s="92">
        <v>12000000</v>
      </c>
      <c r="P428" s="92">
        <v>12</v>
      </c>
      <c r="Q428" s="30" t="s">
        <v>25</v>
      </c>
      <c r="R428" s="70">
        <v>1058051841.5599999</v>
      </c>
      <c r="S428" s="95" t="s">
        <v>1047</v>
      </c>
    </row>
    <row r="429" spans="1:19" ht="54.9" customHeight="1">
      <c r="A429" s="102">
        <v>428</v>
      </c>
      <c r="B429" s="83" t="s">
        <v>17</v>
      </c>
      <c r="C429" s="83" t="s">
        <v>18</v>
      </c>
      <c r="D429" s="83" t="s">
        <v>19</v>
      </c>
      <c r="E429" s="84" t="s">
        <v>1031</v>
      </c>
      <c r="F429" s="83" t="s">
        <v>28</v>
      </c>
      <c r="G429" s="83" t="s">
        <v>475</v>
      </c>
      <c r="H429" s="83" t="s">
        <v>568</v>
      </c>
      <c r="I429" s="69" t="s">
        <v>1179</v>
      </c>
      <c r="J429" s="85">
        <v>350187</v>
      </c>
      <c r="K429" s="96">
        <v>350187</v>
      </c>
      <c r="L429" s="98" t="s">
        <v>1255</v>
      </c>
      <c r="M429" s="83" t="s">
        <v>225</v>
      </c>
      <c r="N429" s="93" t="s">
        <v>827</v>
      </c>
      <c r="O429" s="92">
        <v>22000000</v>
      </c>
      <c r="P429" s="92">
        <v>22</v>
      </c>
      <c r="Q429" s="30" t="s">
        <v>25</v>
      </c>
      <c r="R429" s="70">
        <v>1058051841.5599999</v>
      </c>
      <c r="S429" s="95" t="s">
        <v>1047</v>
      </c>
    </row>
    <row r="430" spans="1:19" ht="54.9" customHeight="1">
      <c r="A430" s="102">
        <v>429</v>
      </c>
      <c r="B430" s="83" t="s">
        <v>272</v>
      </c>
      <c r="C430" s="83" t="s">
        <v>18</v>
      </c>
      <c r="D430" s="83" t="s">
        <v>143</v>
      </c>
      <c r="E430" s="84" t="s">
        <v>1031</v>
      </c>
      <c r="F430" s="99" t="s">
        <v>28</v>
      </c>
      <c r="G430" s="99" t="s">
        <v>29</v>
      </c>
      <c r="H430" s="99" t="s">
        <v>1258</v>
      </c>
      <c r="I430" s="69" t="s">
        <v>1259</v>
      </c>
      <c r="J430" s="85">
        <v>2565026</v>
      </c>
      <c r="K430" s="100">
        <v>2565026</v>
      </c>
      <c r="L430" s="101" t="s">
        <v>1256</v>
      </c>
      <c r="M430" s="83" t="s">
        <v>65</v>
      </c>
      <c r="N430" s="83" t="s">
        <v>66</v>
      </c>
      <c r="O430" s="92">
        <v>3566627.21</v>
      </c>
      <c r="P430" s="92">
        <v>3.56662721</v>
      </c>
      <c r="Q430" s="30" t="s">
        <v>95</v>
      </c>
      <c r="R430" s="70">
        <v>6023772</v>
      </c>
      <c r="S430" s="95" t="s">
        <v>1228</v>
      </c>
    </row>
    <row r="431" spans="1:19" ht="54.9" customHeight="1">
      <c r="A431" s="102">
        <v>430</v>
      </c>
      <c r="B431" s="106" t="s">
        <v>272</v>
      </c>
      <c r="C431" s="106" t="s">
        <v>18</v>
      </c>
      <c r="D431" s="106" t="s">
        <v>143</v>
      </c>
      <c r="E431" s="107" t="s">
        <v>1031</v>
      </c>
      <c r="F431" s="114" t="s">
        <v>28</v>
      </c>
      <c r="G431" s="114" t="s">
        <v>29</v>
      </c>
      <c r="H431" s="114" t="s">
        <v>1258</v>
      </c>
      <c r="I431" s="108" t="s">
        <v>1259</v>
      </c>
      <c r="J431" s="109">
        <v>2626030</v>
      </c>
      <c r="K431" s="115">
        <v>2626030</v>
      </c>
      <c r="L431" s="116" t="s">
        <v>1257</v>
      </c>
      <c r="M431" s="106" t="s">
        <v>567</v>
      </c>
      <c r="N431" s="106" t="s">
        <v>784</v>
      </c>
      <c r="O431" s="110">
        <v>1550728.27</v>
      </c>
      <c r="P431" s="110">
        <v>1.55072827</v>
      </c>
      <c r="Q431" s="111" t="s">
        <v>187</v>
      </c>
      <c r="R431" s="112">
        <v>6023772</v>
      </c>
      <c r="S431" s="113" t="s">
        <v>1228</v>
      </c>
    </row>
    <row r="432" spans="1:19" ht="54.9" customHeight="1">
      <c r="A432" s="102">
        <v>431</v>
      </c>
      <c r="B432" s="83" t="s">
        <v>17</v>
      </c>
      <c r="C432" s="83" t="s">
        <v>18</v>
      </c>
      <c r="D432" s="83" t="s">
        <v>143</v>
      </c>
      <c r="E432" s="84" t="s">
        <v>34</v>
      </c>
      <c r="F432" s="83" t="s">
        <v>35</v>
      </c>
      <c r="G432" s="83" t="s">
        <v>35</v>
      </c>
      <c r="H432" s="83" t="s">
        <v>1261</v>
      </c>
      <c r="I432" s="69" t="s">
        <v>1262</v>
      </c>
      <c r="J432" s="85">
        <v>2327366</v>
      </c>
      <c r="K432" s="83">
        <v>2327366</v>
      </c>
      <c r="L432" s="86" t="s">
        <v>1263</v>
      </c>
      <c r="M432" s="83" t="s">
        <v>359</v>
      </c>
      <c r="N432" s="93" t="s">
        <v>1264</v>
      </c>
      <c r="O432" s="92">
        <v>22965839.629999999</v>
      </c>
      <c r="P432" s="92">
        <v>22.965839629999998</v>
      </c>
      <c r="Q432" s="30" t="s">
        <v>25</v>
      </c>
      <c r="R432" s="70" t="s">
        <v>40</v>
      </c>
      <c r="S432" s="113" t="s">
        <v>1228</v>
      </c>
    </row>
    <row r="433" spans="1:19" ht="54.9" customHeight="1">
      <c r="A433" s="102">
        <v>432</v>
      </c>
      <c r="B433" s="83" t="s">
        <v>17</v>
      </c>
      <c r="C433" s="83" t="s">
        <v>18</v>
      </c>
      <c r="D433" s="83" t="s">
        <v>881</v>
      </c>
      <c r="E433" s="84" t="s">
        <v>34</v>
      </c>
      <c r="F433" s="83" t="s">
        <v>35</v>
      </c>
      <c r="G433" s="83" t="s">
        <v>35</v>
      </c>
      <c r="H433" s="83" t="s">
        <v>1265</v>
      </c>
      <c r="I433" s="69" t="s">
        <v>1262</v>
      </c>
      <c r="J433" s="85">
        <v>2473068</v>
      </c>
      <c r="K433" s="83">
        <v>2473068</v>
      </c>
      <c r="L433" s="86" t="s">
        <v>1266</v>
      </c>
      <c r="M433" s="83" t="s">
        <v>359</v>
      </c>
      <c r="N433" s="93" t="s">
        <v>1267</v>
      </c>
      <c r="O433" s="92">
        <v>15905927.5</v>
      </c>
      <c r="P433" s="92">
        <v>15.905927500000001</v>
      </c>
      <c r="Q433" s="30" t="s">
        <v>25</v>
      </c>
      <c r="R433" s="70" t="s">
        <v>40</v>
      </c>
      <c r="S433" s="113" t="s">
        <v>1123</v>
      </c>
    </row>
    <row r="434" spans="1:19" ht="54.9" customHeight="1">
      <c r="A434" s="102">
        <v>433</v>
      </c>
      <c r="B434" s="83" t="s">
        <v>17</v>
      </c>
      <c r="C434" s="83" t="s">
        <v>18</v>
      </c>
      <c r="D434" s="83" t="s">
        <v>143</v>
      </c>
      <c r="E434" s="84" t="s">
        <v>34</v>
      </c>
      <c r="F434" s="83" t="s">
        <v>35</v>
      </c>
      <c r="G434" s="83" t="s">
        <v>35</v>
      </c>
      <c r="H434" s="83" t="s">
        <v>1268</v>
      </c>
      <c r="I434" s="69" t="s">
        <v>1262</v>
      </c>
      <c r="J434" s="85">
        <v>2381910</v>
      </c>
      <c r="K434" s="83">
        <v>2381910</v>
      </c>
      <c r="L434" s="86" t="s">
        <v>1269</v>
      </c>
      <c r="M434" s="83" t="s">
        <v>359</v>
      </c>
      <c r="N434" s="93" t="s">
        <v>1267</v>
      </c>
      <c r="O434" s="92">
        <v>17407471.800000001</v>
      </c>
      <c r="P434" s="92">
        <v>17.4074718</v>
      </c>
      <c r="Q434" s="30" t="s">
        <v>25</v>
      </c>
      <c r="R434" s="70" t="s">
        <v>40</v>
      </c>
      <c r="S434" s="113" t="s">
        <v>1228</v>
      </c>
    </row>
    <row r="435" spans="1:19" ht="54.9" customHeight="1">
      <c r="A435" s="102">
        <v>434</v>
      </c>
      <c r="B435" s="106" t="s">
        <v>17</v>
      </c>
      <c r="C435" s="106" t="s">
        <v>18</v>
      </c>
      <c r="D435" s="106" t="s">
        <v>881</v>
      </c>
      <c r="E435" s="107" t="s">
        <v>34</v>
      </c>
      <c r="F435" s="106" t="s">
        <v>144</v>
      </c>
      <c r="G435" s="106" t="s">
        <v>367</v>
      </c>
      <c r="H435" s="106" t="s">
        <v>1270</v>
      </c>
      <c r="I435" s="108" t="s">
        <v>1262</v>
      </c>
      <c r="J435" s="109">
        <v>2475541</v>
      </c>
      <c r="K435" s="106">
        <v>2475541</v>
      </c>
      <c r="L435" s="117" t="s">
        <v>1271</v>
      </c>
      <c r="M435" s="106" t="s">
        <v>359</v>
      </c>
      <c r="N435" s="118" t="s">
        <v>1045</v>
      </c>
      <c r="O435" s="110">
        <v>32141502.739999998</v>
      </c>
      <c r="P435" s="110">
        <v>32.14150274</v>
      </c>
      <c r="Q435" s="111" t="s">
        <v>25</v>
      </c>
      <c r="R435" s="112" t="s">
        <v>40</v>
      </c>
      <c r="S435" s="113" t="s">
        <v>1123</v>
      </c>
    </row>
    <row r="436" spans="1:19">
      <c r="D436"/>
      <c r="K436"/>
      <c r="L436"/>
    </row>
    <row r="437" spans="1:19">
      <c r="A437" s="18" t="s">
        <v>1272</v>
      </c>
    </row>
    <row r="438" spans="1:19">
      <c r="A438" s="18" t="s">
        <v>1209</v>
      </c>
    </row>
    <row r="439" spans="1:19">
      <c r="A439" s="63" t="s">
        <v>1210</v>
      </c>
    </row>
    <row r="440" spans="1:19">
      <c r="A440" s="18" t="s">
        <v>1211</v>
      </c>
    </row>
    <row r="441" spans="1:19">
      <c r="A441" s="18" t="s">
        <v>1212</v>
      </c>
    </row>
    <row r="442" spans="1:19">
      <c r="A442" s="18" t="s">
        <v>1142</v>
      </c>
    </row>
    <row r="443" spans="1:19">
      <c r="A443" s="18" t="s">
        <v>1213</v>
      </c>
    </row>
    <row r="444" spans="1:19">
      <c r="A444" s="18" t="s">
        <v>1143</v>
      </c>
    </row>
  </sheetData>
  <conditionalFormatting sqref="F370:H429">
    <cfRule type="expression" dxfId="25" priority="20">
      <formula>#REF!="Total general"</formula>
    </cfRule>
    <cfRule type="expression" dxfId="24" priority="21">
      <formula>#REF!&lt;&gt;""</formula>
    </cfRule>
  </conditionalFormatting>
  <conditionalFormatting sqref="F370:H435">
    <cfRule type="expression" dxfId="23" priority="4">
      <formula>AND(#REF!="",#REF!&lt;&gt;"Total General",LEFT(#REF!,5)="Total")</formula>
    </cfRule>
  </conditionalFormatting>
  <conditionalFormatting sqref="F430:H431">
    <cfRule type="expression" dxfId="22" priority="8">
      <formula>#REF!="Total general"</formula>
    </cfRule>
    <cfRule type="expression" dxfId="21" priority="9">
      <formula>#REF!&lt;&gt;""</formula>
    </cfRule>
  </conditionalFormatting>
  <conditionalFormatting sqref="F432:H435">
    <cfRule type="expression" dxfId="20" priority="5">
      <formula>#REF!="Total general"</formula>
    </cfRule>
    <cfRule type="expression" dxfId="19" priority="6">
      <formula>#REF!&lt;&gt;""</formula>
    </cfRule>
  </conditionalFormatting>
  <conditionalFormatting sqref="J367">
    <cfRule type="duplicateValues" dxfId="18" priority="89"/>
    <cfRule type="duplicateValues" dxfId="17" priority="90"/>
    <cfRule type="duplicateValues" dxfId="16" priority="91"/>
    <cfRule type="duplicateValues" dxfId="15" priority="92"/>
  </conditionalFormatting>
  <conditionalFormatting sqref="J368">
    <cfRule type="duplicateValues" dxfId="14" priority="85"/>
    <cfRule type="duplicateValues" dxfId="13" priority="86"/>
    <cfRule type="duplicateValues" dxfId="12" priority="87"/>
    <cfRule type="duplicateValues" dxfId="11" priority="88"/>
  </conditionalFormatting>
  <conditionalFormatting sqref="K427:L429">
    <cfRule type="expression" dxfId="10" priority="17">
      <formula>#REF!="Total general"</formula>
    </cfRule>
    <cfRule type="expression" dxfId="9" priority="18">
      <formula>#REF!&lt;&gt;""</formula>
    </cfRule>
  </conditionalFormatting>
  <conditionalFormatting sqref="K427:L431">
    <cfRule type="expression" dxfId="8" priority="13">
      <formula>AND(#REF!="",#REF!&lt;&gt;"Total General",LEFT(#REF!,5)="Total")</formula>
    </cfRule>
  </conditionalFormatting>
  <conditionalFormatting sqref="K430:L431">
    <cfRule type="expression" dxfId="7" priority="14">
      <formula>#REF!="Total general"</formula>
    </cfRule>
    <cfRule type="expression" dxfId="6" priority="15">
      <formula>#REF!&lt;&gt;""</formula>
    </cfRule>
  </conditionalFormatting>
  <conditionalFormatting sqref="L3:L308">
    <cfRule type="duplicateValues" dxfId="5" priority="282"/>
  </conditionalFormatting>
  <conditionalFormatting sqref="L369:L426">
    <cfRule type="duplicateValues" dxfId="4" priority="289"/>
  </conditionalFormatting>
  <conditionalFormatting sqref="L432:L435">
    <cfRule type="expression" dxfId="3" priority="1">
      <formula>AND(#REF!="",#REF!&lt;&gt;"Total General",LEFT(#REF!,5)="Total")</formula>
    </cfRule>
    <cfRule type="expression" dxfId="2" priority="2">
      <formula>#REF!="Total general"</formula>
    </cfRule>
    <cfRule type="expression" dxfId="1" priority="3">
      <formula>#REF!&lt;&gt;""</formula>
    </cfRule>
  </conditionalFormatting>
  <conditionalFormatting sqref="O369:O374">
    <cfRule type="duplicateValues" dxfId="0" priority="78"/>
  </conditionalFormatting>
  <pageMargins left="0.7" right="0.7" top="0.75" bottom="0.75" header="0.3" footer="0.3"/>
  <pageSetup paperSize="9" orientation="portrait" horizontalDpi="300" verticalDpi="300"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6076E-95A2-4EB2-97D0-2660CD78FB38}">
  <dimension ref="A1:H8"/>
  <sheetViews>
    <sheetView zoomScale="85" zoomScaleNormal="85" workbookViewId="0">
      <selection activeCell="B5" sqref="B5"/>
    </sheetView>
  </sheetViews>
  <sheetFormatPr baseColWidth="10" defaultRowHeight="14.4"/>
  <cols>
    <col min="1" max="1" width="16" style="68" customWidth="1"/>
    <col min="2" max="3" width="17.33203125" customWidth="1"/>
    <col min="4" max="4" width="19" customWidth="1"/>
    <col min="5" max="7" width="17.33203125" customWidth="1"/>
    <col min="8" max="8" width="15.33203125" customWidth="1"/>
  </cols>
  <sheetData>
    <row r="1" spans="1:8" ht="12.75" customHeight="1"/>
    <row r="2" spans="1:8" ht="24.75" customHeight="1">
      <c r="A2" s="67"/>
      <c r="B2" s="120" t="s">
        <v>1227</v>
      </c>
      <c r="C2" s="120"/>
      <c r="D2" s="120"/>
      <c r="E2" s="120"/>
      <c r="F2" s="120"/>
      <c r="G2" s="120"/>
      <c r="H2" s="120"/>
    </row>
    <row r="3" spans="1:8" ht="33" customHeight="1">
      <c r="A3" s="121" t="s">
        <v>18</v>
      </c>
      <c r="B3" s="64">
        <v>1</v>
      </c>
      <c r="C3" s="64">
        <v>2</v>
      </c>
      <c r="D3" s="64">
        <v>3</v>
      </c>
      <c r="E3" s="64">
        <v>4</v>
      </c>
      <c r="F3" s="64">
        <v>5</v>
      </c>
      <c r="G3" s="64">
        <v>6</v>
      </c>
      <c r="H3" s="64"/>
    </row>
    <row r="4" spans="1:8" ht="33" customHeight="1">
      <c r="A4" s="121"/>
      <c r="B4" s="64" t="s">
        <v>19</v>
      </c>
      <c r="C4" s="64" t="s">
        <v>264</v>
      </c>
      <c r="D4" s="64" t="s">
        <v>143</v>
      </c>
      <c r="E4" s="64" t="s">
        <v>1221</v>
      </c>
      <c r="F4" s="64" t="s">
        <v>1222</v>
      </c>
      <c r="G4" s="64" t="s">
        <v>1223</v>
      </c>
      <c r="H4" s="64"/>
    </row>
    <row r="5" spans="1:8" ht="33" customHeight="1">
      <c r="A5" s="122" t="s">
        <v>87</v>
      </c>
      <c r="B5" s="65">
        <v>1</v>
      </c>
      <c r="C5" s="65">
        <v>2</v>
      </c>
      <c r="D5" s="65">
        <v>3</v>
      </c>
      <c r="E5" s="65">
        <v>4</v>
      </c>
      <c r="F5" s="65">
        <v>5</v>
      </c>
      <c r="G5" s="65">
        <v>6</v>
      </c>
      <c r="H5" s="65"/>
    </row>
    <row r="6" spans="1:8" ht="33" customHeight="1">
      <c r="A6" s="122"/>
      <c r="B6" s="65" t="s">
        <v>1225</v>
      </c>
      <c r="C6" s="65" t="s">
        <v>1224</v>
      </c>
      <c r="D6" s="65" t="s">
        <v>660</v>
      </c>
      <c r="E6" s="65" t="s">
        <v>1221</v>
      </c>
      <c r="F6" s="65" t="s">
        <v>1222</v>
      </c>
      <c r="G6" s="65" t="s">
        <v>1223</v>
      </c>
      <c r="H6" s="65"/>
    </row>
    <row r="7" spans="1:8" ht="33" customHeight="1">
      <c r="A7" s="120" t="s">
        <v>1226</v>
      </c>
      <c r="B7" s="66"/>
      <c r="C7" s="66"/>
      <c r="D7" s="66"/>
      <c r="E7" s="66"/>
      <c r="F7" s="66"/>
      <c r="G7" s="66"/>
      <c r="H7" s="66"/>
    </row>
    <row r="8" spans="1:8" ht="33" customHeight="1">
      <c r="A8" s="120"/>
      <c r="B8" s="66"/>
      <c r="C8" s="66"/>
      <c r="D8" s="66"/>
      <c r="E8" s="66"/>
      <c r="F8" s="66"/>
      <c r="G8" s="66"/>
      <c r="H8" s="66"/>
    </row>
  </sheetData>
  <mergeCells count="4">
    <mergeCell ref="B2:H2"/>
    <mergeCell ref="A3:A4"/>
    <mergeCell ref="A5:A6"/>
    <mergeCell ref="A7:A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DC29D-3282-467F-B99A-ABD38E50F7F8}">
  <sheetPr codeName="Hoja4"/>
  <dimension ref="A6:H391"/>
  <sheetViews>
    <sheetView zoomScale="85" zoomScaleNormal="85" workbookViewId="0">
      <selection activeCell="I42" sqref="I42"/>
    </sheetView>
  </sheetViews>
  <sheetFormatPr baseColWidth="10" defaultColWidth="11.44140625" defaultRowHeight="14.4"/>
  <cols>
    <col min="1" max="1" width="187.44140625" customWidth="1"/>
    <col min="2" max="2" width="47.5546875" bestFit="1" customWidth="1"/>
    <col min="3" max="3" width="50.5546875" bestFit="1" customWidth="1"/>
    <col min="4" max="4" width="31.44140625" customWidth="1"/>
    <col min="5" max="5" width="15.109375" customWidth="1"/>
    <col min="7" max="7" width="13" customWidth="1"/>
    <col min="8" max="8" width="13.88671875" customWidth="1"/>
  </cols>
  <sheetData>
    <row r="6" spans="1:8">
      <c r="A6" s="7" t="s">
        <v>800</v>
      </c>
      <c r="B6" t="s">
        <v>801</v>
      </c>
    </row>
    <row r="7" spans="1:8">
      <c r="A7" s="8" t="s">
        <v>148</v>
      </c>
      <c r="B7" s="9">
        <v>2190690264.9299998</v>
      </c>
      <c r="D7" s="8" t="s">
        <v>148</v>
      </c>
      <c r="E7" s="11">
        <v>2190.69026493</v>
      </c>
      <c r="G7" s="8" t="s">
        <v>148</v>
      </c>
      <c r="H7" s="11">
        <f t="shared" ref="H7:H12" si="0">+E7</f>
        <v>2190.69026493</v>
      </c>
    </row>
    <row r="8" spans="1:8">
      <c r="A8" s="8" t="s">
        <v>83</v>
      </c>
      <c r="B8" s="9">
        <v>2072077123.02</v>
      </c>
      <c r="D8" s="8" t="s">
        <v>83</v>
      </c>
      <c r="E8" s="11">
        <v>2072.0771230199998</v>
      </c>
      <c r="G8" s="8" t="s">
        <v>83</v>
      </c>
      <c r="H8" s="11">
        <f t="shared" si="0"/>
        <v>2072.0771230199998</v>
      </c>
    </row>
    <row r="9" spans="1:8">
      <c r="A9" s="8" t="s">
        <v>24</v>
      </c>
      <c r="B9" s="9">
        <v>1191168039.97</v>
      </c>
      <c r="D9" s="8" t="s">
        <v>24</v>
      </c>
      <c r="E9" s="11">
        <v>1191.1680399700001</v>
      </c>
      <c r="G9" s="8" t="s">
        <v>24</v>
      </c>
      <c r="H9" s="11">
        <f t="shared" si="0"/>
        <v>1191.1680399700001</v>
      </c>
    </row>
    <row r="10" spans="1:8">
      <c r="A10" s="8" t="s">
        <v>94</v>
      </c>
      <c r="B10" s="9">
        <v>1000441694.4458001</v>
      </c>
      <c r="D10" s="8" t="s">
        <v>94</v>
      </c>
      <c r="E10" s="11">
        <v>1000.4416944458001</v>
      </c>
      <c r="G10" s="8" t="s">
        <v>802</v>
      </c>
      <c r="H10" s="11">
        <f t="shared" si="0"/>
        <v>1000.4416944458001</v>
      </c>
    </row>
    <row r="11" spans="1:8">
      <c r="A11" s="8" t="s">
        <v>39</v>
      </c>
      <c r="B11" s="9">
        <v>423481746.31999993</v>
      </c>
      <c r="D11" s="8" t="s">
        <v>39</v>
      </c>
      <c r="E11" s="11">
        <v>423.48174631999996</v>
      </c>
      <c r="G11" s="8" t="s">
        <v>39</v>
      </c>
      <c r="H11" s="11">
        <f t="shared" si="0"/>
        <v>423.48174631999996</v>
      </c>
    </row>
    <row r="12" spans="1:8">
      <c r="A12" s="8" t="s">
        <v>65</v>
      </c>
      <c r="B12" s="9">
        <v>397129701.49000001</v>
      </c>
      <c r="D12" s="8" t="s">
        <v>65</v>
      </c>
      <c r="E12" s="11">
        <v>397.12970149</v>
      </c>
      <c r="G12" s="8" t="s">
        <v>65</v>
      </c>
      <c r="H12" s="11">
        <f t="shared" si="0"/>
        <v>397.12970149</v>
      </c>
    </row>
    <row r="13" spans="1:8">
      <c r="A13" s="8" t="s">
        <v>48</v>
      </c>
      <c r="B13" s="9">
        <v>227659139.94999999</v>
      </c>
      <c r="D13" s="8" t="s">
        <v>48</v>
      </c>
      <c r="E13" s="11">
        <v>227.65913995</v>
      </c>
      <c r="G13" s="8" t="s">
        <v>803</v>
      </c>
      <c r="H13" s="11">
        <f>+SUM(E13:E26)</f>
        <v>1095.3638439499998</v>
      </c>
    </row>
    <row r="14" spans="1:8">
      <c r="A14" s="8" t="s">
        <v>225</v>
      </c>
      <c r="B14" s="9">
        <v>204140111.87</v>
      </c>
      <c r="D14" s="8" t="s">
        <v>225</v>
      </c>
      <c r="E14" s="11">
        <v>204.14011187</v>
      </c>
      <c r="G14" s="10" t="s">
        <v>804</v>
      </c>
      <c r="H14" s="12">
        <f>+SUM(H7:H13)</f>
        <v>8370.3524141257985</v>
      </c>
    </row>
    <row r="15" spans="1:8">
      <c r="A15" s="8" t="s">
        <v>418</v>
      </c>
      <c r="B15" s="9">
        <v>120227003.34</v>
      </c>
      <c r="D15" s="8" t="s">
        <v>418</v>
      </c>
      <c r="E15" s="11">
        <v>120.22700334000001</v>
      </c>
    </row>
    <row r="16" spans="1:8">
      <c r="A16" s="8" t="s">
        <v>550</v>
      </c>
      <c r="B16" s="9">
        <v>94800000</v>
      </c>
      <c r="D16" s="8" t="s">
        <v>550</v>
      </c>
      <c r="E16" s="11">
        <v>94.8</v>
      </c>
    </row>
    <row r="17" spans="1:5">
      <c r="A17" s="8" t="s">
        <v>744</v>
      </c>
      <c r="B17" s="9">
        <v>91626237.5</v>
      </c>
      <c r="D17" s="8" t="s">
        <v>744</v>
      </c>
      <c r="E17" s="11">
        <v>91.626237500000002</v>
      </c>
    </row>
    <row r="18" spans="1:5">
      <c r="A18" s="8" t="s">
        <v>186</v>
      </c>
      <c r="B18" s="9">
        <v>87065341.449999988</v>
      </c>
      <c r="D18" s="8" t="s">
        <v>186</v>
      </c>
      <c r="E18" s="11">
        <v>87.065341449999991</v>
      </c>
    </row>
    <row r="19" spans="1:5">
      <c r="A19" s="8" t="s">
        <v>247</v>
      </c>
      <c r="B19" s="9">
        <v>78509611.599999994</v>
      </c>
      <c r="D19" s="8" t="s">
        <v>247</v>
      </c>
      <c r="E19" s="11">
        <v>78.509611599999999</v>
      </c>
    </row>
    <row r="20" spans="1:5">
      <c r="A20" s="8" t="s">
        <v>306</v>
      </c>
      <c r="B20" s="9">
        <v>48661488.100000001</v>
      </c>
      <c r="D20" s="8" t="s">
        <v>306</v>
      </c>
      <c r="E20" s="11">
        <v>48.6614881</v>
      </c>
    </row>
    <row r="21" spans="1:5">
      <c r="A21" s="8" t="s">
        <v>359</v>
      </c>
      <c r="B21" s="9">
        <v>43812350.900000006</v>
      </c>
      <c r="D21" s="8" t="s">
        <v>359</v>
      </c>
      <c r="E21" s="11">
        <v>43.812350900000006</v>
      </c>
    </row>
    <row r="22" spans="1:5">
      <c r="A22" s="8" t="s">
        <v>33</v>
      </c>
      <c r="B22" s="9">
        <v>29406474</v>
      </c>
      <c r="D22" s="8" t="s">
        <v>33</v>
      </c>
      <c r="E22" s="11">
        <v>29.406473999999999</v>
      </c>
    </row>
    <row r="23" spans="1:5">
      <c r="A23" s="8" t="s">
        <v>340</v>
      </c>
      <c r="B23" s="9">
        <v>28956085.240000002</v>
      </c>
      <c r="D23" s="8" t="s">
        <v>340</v>
      </c>
      <c r="E23" s="11">
        <v>28.956085240000004</v>
      </c>
    </row>
    <row r="24" spans="1:5">
      <c r="A24" s="8" t="s">
        <v>60</v>
      </c>
      <c r="B24" s="9">
        <v>19500000</v>
      </c>
      <c r="D24" s="8" t="s">
        <v>60</v>
      </c>
      <c r="E24" s="11">
        <v>19.5</v>
      </c>
    </row>
    <row r="25" spans="1:5">
      <c r="A25" s="8" t="s">
        <v>567</v>
      </c>
      <c r="B25" s="9">
        <v>15000000</v>
      </c>
      <c r="D25" s="8" t="s">
        <v>567</v>
      </c>
      <c r="E25" s="11">
        <v>15</v>
      </c>
    </row>
    <row r="26" spans="1:5">
      <c r="A26" s="8" t="s">
        <v>162</v>
      </c>
      <c r="B26" s="9">
        <v>6000000</v>
      </c>
      <c r="D26" s="8" t="s">
        <v>162</v>
      </c>
      <c r="E26" s="11">
        <v>6</v>
      </c>
    </row>
    <row r="27" spans="1:5">
      <c r="A27" s="8" t="s">
        <v>804</v>
      </c>
      <c r="B27" s="9">
        <v>8370352414.1257992</v>
      </c>
      <c r="D27" s="10" t="s">
        <v>804</v>
      </c>
      <c r="E27" s="12">
        <v>8370.3524141257985</v>
      </c>
    </row>
    <row r="37" spans="1:8">
      <c r="A37" s="7" t="s">
        <v>800</v>
      </c>
      <c r="B37" t="s">
        <v>805</v>
      </c>
      <c r="D37" t="s">
        <v>806</v>
      </c>
      <c r="E37" t="s">
        <v>807</v>
      </c>
      <c r="G37" t="s">
        <v>806</v>
      </c>
      <c r="H37" t="s">
        <v>807</v>
      </c>
    </row>
    <row r="38" spans="1:8">
      <c r="A38" s="8" t="s">
        <v>89</v>
      </c>
      <c r="B38">
        <v>10</v>
      </c>
      <c r="D38" s="8" t="s">
        <v>89</v>
      </c>
      <c r="E38">
        <v>10</v>
      </c>
      <c r="G38" s="8" t="s">
        <v>89</v>
      </c>
      <c r="H38">
        <v>10</v>
      </c>
    </row>
    <row r="39" spans="1:8">
      <c r="A39" s="8" t="s">
        <v>149</v>
      </c>
      <c r="B39">
        <v>15</v>
      </c>
      <c r="D39" s="8" t="s">
        <v>149</v>
      </c>
      <c r="E39">
        <v>15</v>
      </c>
      <c r="G39" s="8" t="s">
        <v>187</v>
      </c>
      <c r="H39">
        <v>21</v>
      </c>
    </row>
    <row r="40" spans="1:8">
      <c r="A40" s="8" t="s">
        <v>25</v>
      </c>
      <c r="B40">
        <v>165</v>
      </c>
      <c r="D40" s="8" t="s">
        <v>25</v>
      </c>
      <c r="E40">
        <v>165</v>
      </c>
      <c r="G40" s="8" t="s">
        <v>95</v>
      </c>
      <c r="H40">
        <v>104</v>
      </c>
    </row>
    <row r="41" spans="1:8">
      <c r="A41" s="8" t="s">
        <v>187</v>
      </c>
      <c r="B41">
        <v>21</v>
      </c>
      <c r="D41" s="8" t="s">
        <v>187</v>
      </c>
      <c r="E41">
        <v>21</v>
      </c>
      <c r="G41" s="8" t="s">
        <v>25</v>
      </c>
      <c r="H41">
        <v>165</v>
      </c>
    </row>
    <row r="42" spans="1:8">
      <c r="A42" s="8" t="s">
        <v>95</v>
      </c>
      <c r="B42">
        <v>104</v>
      </c>
      <c r="D42" s="8" t="s">
        <v>95</v>
      </c>
      <c r="E42">
        <v>104</v>
      </c>
      <c r="G42" s="8" t="s">
        <v>149</v>
      </c>
      <c r="H42">
        <v>15</v>
      </c>
    </row>
    <row r="43" spans="1:8">
      <c r="A43" s="8" t="s">
        <v>804</v>
      </c>
      <c r="B43">
        <v>315</v>
      </c>
      <c r="D43" s="10" t="s">
        <v>804</v>
      </c>
      <c r="E43" s="13">
        <v>315</v>
      </c>
      <c r="G43" s="10" t="s">
        <v>804</v>
      </c>
      <c r="H43" s="13">
        <v>315</v>
      </c>
    </row>
    <row r="51" spans="1:5">
      <c r="A51" s="7" t="s">
        <v>800</v>
      </c>
      <c r="B51" t="s">
        <v>805</v>
      </c>
      <c r="C51" t="s">
        <v>801</v>
      </c>
    </row>
    <row r="52" spans="1:5">
      <c r="A52" s="8" t="s">
        <v>272</v>
      </c>
      <c r="B52">
        <v>12</v>
      </c>
      <c r="C52" s="9">
        <v>183331676.73000002</v>
      </c>
      <c r="D52" s="9">
        <v>183331676.73000002</v>
      </c>
      <c r="E52" s="15">
        <f>+D52/1000000</f>
        <v>183.33167673000003</v>
      </c>
    </row>
    <row r="53" spans="1:5">
      <c r="A53" s="8" t="s">
        <v>253</v>
      </c>
      <c r="B53">
        <v>9</v>
      </c>
      <c r="C53" s="9">
        <v>223723426.34</v>
      </c>
      <c r="D53" s="9">
        <v>223723426.34</v>
      </c>
      <c r="E53" s="15">
        <f>+D53/1000000</f>
        <v>223.72342634</v>
      </c>
    </row>
    <row r="54" spans="1:5">
      <c r="A54" s="8" t="s">
        <v>17</v>
      </c>
      <c r="B54">
        <v>232</v>
      </c>
      <c r="C54" s="9">
        <v>6355097058.0457993</v>
      </c>
      <c r="D54" s="9">
        <v>6355097058.0457993</v>
      </c>
      <c r="E54" s="15">
        <f>+D54/1000000</f>
        <v>6355.0970580457988</v>
      </c>
    </row>
    <row r="55" spans="1:5">
      <c r="A55" s="8" t="s">
        <v>86</v>
      </c>
      <c r="B55">
        <v>62</v>
      </c>
      <c r="C55" s="9">
        <v>1608200253.0100005</v>
      </c>
      <c r="D55" s="9">
        <v>1608200253.0100005</v>
      </c>
      <c r="E55" s="15">
        <f>+D55/1000000</f>
        <v>1608.2002530100006</v>
      </c>
    </row>
    <row r="56" spans="1:5">
      <c r="A56" s="8" t="s">
        <v>804</v>
      </c>
      <c r="B56">
        <v>315</v>
      </c>
      <c r="C56" s="9">
        <v>8370352414.1257992</v>
      </c>
      <c r="D56" s="14">
        <v>8370352414.1257992</v>
      </c>
      <c r="E56" s="15">
        <f>+D56/1000000</f>
        <v>8370.3524141257985</v>
      </c>
    </row>
    <row r="63" spans="1:5">
      <c r="A63" s="7" t="s">
        <v>800</v>
      </c>
      <c r="B63" t="s">
        <v>805</v>
      </c>
      <c r="C63" t="s">
        <v>801</v>
      </c>
      <c r="D63" s="16" t="s">
        <v>801</v>
      </c>
    </row>
    <row r="64" spans="1:5">
      <c r="A64" s="8" t="s">
        <v>660</v>
      </c>
      <c r="B64">
        <v>2</v>
      </c>
      <c r="C64" s="9">
        <v>17916699.57</v>
      </c>
      <c r="D64" s="9">
        <v>17916699.57</v>
      </c>
      <c r="E64" s="15">
        <f t="shared" ref="E64:E69" si="1">+D64/1000000</f>
        <v>17.916699569999999</v>
      </c>
    </row>
    <row r="65" spans="1:6">
      <c r="A65" s="8" t="s">
        <v>143</v>
      </c>
      <c r="B65">
        <v>67</v>
      </c>
      <c r="C65" s="9">
        <v>2372178760.9499998</v>
      </c>
      <c r="D65" s="9">
        <v>2372178760.9499998</v>
      </c>
      <c r="E65" s="15">
        <f t="shared" si="1"/>
        <v>2372.1787609499997</v>
      </c>
    </row>
    <row r="66" spans="1:6">
      <c r="A66" s="8" t="s">
        <v>180</v>
      </c>
      <c r="B66">
        <v>124</v>
      </c>
      <c r="C66" s="9">
        <v>2039851160.48</v>
      </c>
      <c r="D66" s="9">
        <v>2039851160.48</v>
      </c>
      <c r="E66" s="15">
        <f t="shared" si="1"/>
        <v>2039.8511604800001</v>
      </c>
    </row>
    <row r="67" spans="1:6">
      <c r="A67" s="8" t="s">
        <v>19</v>
      </c>
      <c r="B67">
        <v>89</v>
      </c>
      <c r="C67" s="9">
        <v>2642132851.7400002</v>
      </c>
      <c r="D67" s="9">
        <v>2642132851.7400002</v>
      </c>
      <c r="E67" s="15">
        <f t="shared" si="1"/>
        <v>2642.1328517400002</v>
      </c>
    </row>
    <row r="68" spans="1:6">
      <c r="A68" s="8" t="s">
        <v>264</v>
      </c>
      <c r="B68">
        <v>33</v>
      </c>
      <c r="C68" s="9">
        <v>1298272941.3858001</v>
      </c>
      <c r="D68" s="9">
        <v>1298272941.3858001</v>
      </c>
      <c r="E68" s="15">
        <f t="shared" si="1"/>
        <v>1298.2729413858001</v>
      </c>
    </row>
    <row r="69" spans="1:6">
      <c r="A69" s="8" t="s">
        <v>804</v>
      </c>
      <c r="B69">
        <v>315</v>
      </c>
      <c r="C69" s="9">
        <v>8370352414.1257982</v>
      </c>
      <c r="D69" s="14">
        <v>8370352414.1257982</v>
      </c>
      <c r="E69" s="15">
        <f t="shared" si="1"/>
        <v>8370.3524141257985</v>
      </c>
    </row>
    <row r="75" spans="1:6">
      <c r="A75" s="7" t="s">
        <v>10</v>
      </c>
      <c r="B75" s="7" t="s">
        <v>7</v>
      </c>
      <c r="C75" s="7" t="s">
        <v>11</v>
      </c>
      <c r="D75" t="s">
        <v>801</v>
      </c>
    </row>
    <row r="76" spans="1:6">
      <c r="A76" t="s">
        <v>561</v>
      </c>
      <c r="B76" s="17" t="s">
        <v>239</v>
      </c>
      <c r="C76" t="s">
        <v>148</v>
      </c>
      <c r="D76" s="9">
        <v>550000000</v>
      </c>
      <c r="E76" s="9">
        <v>550000000</v>
      </c>
      <c r="F76" s="15">
        <f t="shared" ref="F76:F96" si="2">+E76/1000000</f>
        <v>550</v>
      </c>
    </row>
    <row r="77" spans="1:6">
      <c r="A77" t="s">
        <v>559</v>
      </c>
      <c r="B77" t="s">
        <v>239</v>
      </c>
      <c r="C77" t="s">
        <v>94</v>
      </c>
      <c r="D77" s="9">
        <v>412231950</v>
      </c>
      <c r="E77" s="9">
        <v>412231950</v>
      </c>
      <c r="F77" s="15">
        <f t="shared" si="2"/>
        <v>412.23194999999998</v>
      </c>
    </row>
    <row r="78" spans="1:6">
      <c r="A78" t="s">
        <v>147</v>
      </c>
      <c r="B78" s="17" t="s">
        <v>146</v>
      </c>
      <c r="C78" t="s">
        <v>148</v>
      </c>
      <c r="D78" s="9">
        <v>324122383</v>
      </c>
      <c r="E78" s="9">
        <v>324122383</v>
      </c>
      <c r="F78" s="15">
        <f t="shared" si="2"/>
        <v>324.12238300000001</v>
      </c>
    </row>
    <row r="79" spans="1:6">
      <c r="A79" t="s">
        <v>450</v>
      </c>
      <c r="B79" s="17" t="s">
        <v>235</v>
      </c>
      <c r="C79" t="s">
        <v>148</v>
      </c>
      <c r="D79" s="9">
        <v>305089408.52999997</v>
      </c>
      <c r="E79" s="9">
        <v>305089408.52999997</v>
      </c>
      <c r="F79" s="15">
        <f t="shared" si="2"/>
        <v>305.08940852999996</v>
      </c>
    </row>
    <row r="80" spans="1:6">
      <c r="A80" t="s">
        <v>490</v>
      </c>
      <c r="B80" s="17" t="s">
        <v>152</v>
      </c>
      <c r="C80" t="s">
        <v>24</v>
      </c>
      <c r="D80" s="9">
        <v>262598114.44999999</v>
      </c>
      <c r="E80" s="9">
        <v>262598114.44999999</v>
      </c>
      <c r="F80" s="15">
        <f t="shared" si="2"/>
        <v>262.59811444999997</v>
      </c>
    </row>
    <row r="81" spans="1:6">
      <c r="A81" t="s">
        <v>701</v>
      </c>
      <c r="B81" t="s">
        <v>152</v>
      </c>
      <c r="C81" t="s">
        <v>24</v>
      </c>
      <c r="D81" s="9">
        <v>224992914.71000001</v>
      </c>
      <c r="E81" s="9">
        <v>224992914.71000001</v>
      </c>
      <c r="F81" s="15">
        <f t="shared" si="2"/>
        <v>224.99291471000001</v>
      </c>
    </row>
    <row r="82" spans="1:6">
      <c r="A82" t="s">
        <v>179</v>
      </c>
      <c r="B82" s="17" t="s">
        <v>22</v>
      </c>
      <c r="C82" t="s">
        <v>65</v>
      </c>
      <c r="D82" s="9">
        <v>200000000</v>
      </c>
      <c r="E82" s="9">
        <v>200000000</v>
      </c>
      <c r="F82" s="15">
        <f t="shared" si="2"/>
        <v>200</v>
      </c>
    </row>
    <row r="83" spans="1:6">
      <c r="A83" t="s">
        <v>596</v>
      </c>
      <c r="B83" s="17" t="s">
        <v>92</v>
      </c>
      <c r="C83" t="s">
        <v>83</v>
      </c>
      <c r="D83" s="9">
        <v>175281260.31999999</v>
      </c>
      <c r="E83" s="9">
        <v>175281260.31999999</v>
      </c>
      <c r="F83" s="15">
        <f t="shared" si="2"/>
        <v>175.28126032</v>
      </c>
    </row>
    <row r="84" spans="1:6">
      <c r="A84" t="s">
        <v>699</v>
      </c>
      <c r="B84" t="s">
        <v>152</v>
      </c>
      <c r="C84" t="s">
        <v>24</v>
      </c>
      <c r="D84" s="9">
        <v>158528835.58000001</v>
      </c>
      <c r="E84" s="9">
        <v>158528835.58000001</v>
      </c>
      <c r="F84" s="15">
        <f t="shared" si="2"/>
        <v>158.52883558000002</v>
      </c>
    </row>
    <row r="85" spans="1:6">
      <c r="A85" t="s">
        <v>517</v>
      </c>
      <c r="B85" s="17" t="s">
        <v>516</v>
      </c>
      <c r="C85" t="s">
        <v>94</v>
      </c>
      <c r="D85" s="9">
        <v>118828891.83</v>
      </c>
      <c r="E85" s="9">
        <v>118828891.83</v>
      </c>
      <c r="F85" s="15">
        <f t="shared" si="2"/>
        <v>118.82889183</v>
      </c>
    </row>
    <row r="86" spans="1:6">
      <c r="A86" t="s">
        <v>731</v>
      </c>
      <c r="B86" t="s">
        <v>715</v>
      </c>
      <c r="C86" t="s">
        <v>83</v>
      </c>
      <c r="D86" s="9">
        <v>103493637.94</v>
      </c>
      <c r="E86" s="9">
        <v>103493637.94</v>
      </c>
      <c r="F86" s="15">
        <f t="shared" si="2"/>
        <v>103.49363794</v>
      </c>
    </row>
    <row r="87" spans="1:6">
      <c r="A87" t="s">
        <v>598</v>
      </c>
      <c r="B87" t="s">
        <v>22</v>
      </c>
      <c r="C87" t="s">
        <v>83</v>
      </c>
      <c r="D87" s="9">
        <v>100572282.98</v>
      </c>
      <c r="E87" s="9">
        <v>100572282.98</v>
      </c>
      <c r="F87" s="15">
        <f t="shared" si="2"/>
        <v>100.57228298</v>
      </c>
    </row>
    <row r="88" spans="1:6">
      <c r="A88" t="s">
        <v>514</v>
      </c>
      <c r="B88" t="s">
        <v>235</v>
      </c>
      <c r="C88" t="s">
        <v>83</v>
      </c>
      <c r="D88" s="9">
        <v>99459489.439999998</v>
      </c>
      <c r="E88" s="9">
        <v>99459489.439999998</v>
      </c>
      <c r="F88" s="15">
        <f t="shared" si="2"/>
        <v>99.459489439999999</v>
      </c>
    </row>
    <row r="89" spans="1:6">
      <c r="A89" t="s">
        <v>500</v>
      </c>
      <c r="B89" t="s">
        <v>499</v>
      </c>
      <c r="C89" t="s">
        <v>24</v>
      </c>
      <c r="D89" s="9">
        <v>97548997.439999998</v>
      </c>
      <c r="E89" s="9">
        <v>97548997.439999998</v>
      </c>
      <c r="F89" s="15">
        <f t="shared" si="2"/>
        <v>97.548997439999994</v>
      </c>
    </row>
    <row r="90" spans="1:6">
      <c r="A90" t="s">
        <v>542</v>
      </c>
      <c r="B90" t="s">
        <v>92</v>
      </c>
      <c r="C90" t="s">
        <v>418</v>
      </c>
      <c r="D90" s="9">
        <v>95427003.340000004</v>
      </c>
      <c r="E90" s="9">
        <v>95427003.340000004</v>
      </c>
      <c r="F90" s="15">
        <f t="shared" si="2"/>
        <v>95.427003339999999</v>
      </c>
    </row>
    <row r="91" spans="1:6">
      <c r="A91" t="s">
        <v>583</v>
      </c>
      <c r="B91" t="s">
        <v>569</v>
      </c>
      <c r="C91" t="s">
        <v>148</v>
      </c>
      <c r="D91" s="9">
        <v>95000000</v>
      </c>
      <c r="E91" s="9">
        <v>95000000</v>
      </c>
      <c r="F91" s="15">
        <f t="shared" si="2"/>
        <v>95</v>
      </c>
    </row>
    <row r="92" spans="1:6">
      <c r="A92" t="s">
        <v>743</v>
      </c>
      <c r="B92" t="s">
        <v>742</v>
      </c>
      <c r="C92" t="s">
        <v>744</v>
      </c>
      <c r="D92" s="9">
        <v>91626237.5</v>
      </c>
      <c r="E92" s="9">
        <v>91626237.5</v>
      </c>
      <c r="F92" s="15">
        <f t="shared" si="2"/>
        <v>91.626237500000002</v>
      </c>
    </row>
    <row r="93" spans="1:6">
      <c r="A93" t="s">
        <v>38</v>
      </c>
      <c r="B93" t="s">
        <v>37</v>
      </c>
      <c r="C93" t="s">
        <v>39</v>
      </c>
      <c r="D93" s="9">
        <v>88744735.359999999</v>
      </c>
      <c r="E93" s="9">
        <v>88744735.359999999</v>
      </c>
      <c r="F93" s="15">
        <f t="shared" si="2"/>
        <v>88.744735359999993</v>
      </c>
    </row>
    <row r="94" spans="1:6">
      <c r="A94" t="s">
        <v>271</v>
      </c>
      <c r="B94" t="s">
        <v>152</v>
      </c>
      <c r="C94" t="s">
        <v>148</v>
      </c>
      <c r="D94" s="9">
        <v>80124936.739999995</v>
      </c>
      <c r="E94" s="9">
        <v>80124936.739999995</v>
      </c>
      <c r="F94" s="15">
        <f t="shared" si="2"/>
        <v>80.124936739999995</v>
      </c>
    </row>
    <row r="95" spans="1:6">
      <c r="A95" t="s">
        <v>577</v>
      </c>
      <c r="B95" t="s">
        <v>239</v>
      </c>
      <c r="C95" t="s">
        <v>148</v>
      </c>
      <c r="D95" s="9">
        <v>80000000</v>
      </c>
      <c r="E95" s="9">
        <v>80000000</v>
      </c>
      <c r="F95" s="15">
        <f t="shared" si="2"/>
        <v>80</v>
      </c>
    </row>
    <row r="96" spans="1:6">
      <c r="A96" t="s">
        <v>648</v>
      </c>
      <c r="B96" t="s">
        <v>63</v>
      </c>
      <c r="C96" t="s">
        <v>83</v>
      </c>
      <c r="D96" s="9">
        <v>79020970.989999995</v>
      </c>
      <c r="E96" s="9">
        <v>79020970.989999995</v>
      </c>
      <c r="F96" s="15">
        <f t="shared" si="2"/>
        <v>79.020970989999995</v>
      </c>
    </row>
    <row r="97" spans="1:4">
      <c r="A97" t="s">
        <v>668</v>
      </c>
      <c r="B97" t="s">
        <v>338</v>
      </c>
      <c r="C97" t="s">
        <v>148</v>
      </c>
      <c r="D97" s="9">
        <v>78834898.260000005</v>
      </c>
    </row>
    <row r="98" spans="1:4">
      <c r="A98" t="s">
        <v>174</v>
      </c>
      <c r="B98" t="s">
        <v>63</v>
      </c>
      <c r="C98" t="s">
        <v>83</v>
      </c>
      <c r="D98" s="9">
        <v>78152527.349999994</v>
      </c>
    </row>
    <row r="99" spans="1:4">
      <c r="A99" t="s">
        <v>698</v>
      </c>
      <c r="B99" t="s">
        <v>152</v>
      </c>
      <c r="C99" t="s">
        <v>148</v>
      </c>
      <c r="D99" s="9">
        <v>70000000</v>
      </c>
    </row>
    <row r="100" spans="1:4">
      <c r="A100" t="s">
        <v>649</v>
      </c>
      <c r="B100" t="s">
        <v>63</v>
      </c>
      <c r="C100" t="s">
        <v>83</v>
      </c>
      <c r="D100" s="9">
        <v>68354226.890000001</v>
      </c>
    </row>
    <row r="101" spans="1:4">
      <c r="A101" t="s">
        <v>298</v>
      </c>
      <c r="B101" t="s">
        <v>294</v>
      </c>
      <c r="C101" t="s">
        <v>148</v>
      </c>
      <c r="D101" s="9">
        <v>67466930</v>
      </c>
    </row>
    <row r="102" spans="1:4">
      <c r="A102" t="s">
        <v>693</v>
      </c>
      <c r="B102" t="s">
        <v>682</v>
      </c>
      <c r="C102" t="s">
        <v>94</v>
      </c>
      <c r="D102" s="9">
        <v>60930866.329999998</v>
      </c>
    </row>
    <row r="103" spans="1:4">
      <c r="A103" t="s">
        <v>549</v>
      </c>
      <c r="B103" t="s">
        <v>273</v>
      </c>
      <c r="C103" t="s">
        <v>550</v>
      </c>
      <c r="D103" s="9">
        <v>60000000</v>
      </c>
    </row>
    <row r="104" spans="1:4">
      <c r="A104" t="s">
        <v>581</v>
      </c>
      <c r="B104" t="s">
        <v>580</v>
      </c>
      <c r="C104" t="s">
        <v>94</v>
      </c>
      <c r="D104" s="9">
        <v>58000000</v>
      </c>
    </row>
    <row r="105" spans="1:4">
      <c r="A105" t="s">
        <v>465</v>
      </c>
      <c r="B105" t="s">
        <v>239</v>
      </c>
      <c r="C105" t="s">
        <v>24</v>
      </c>
      <c r="D105" s="9">
        <v>56834760.530000001</v>
      </c>
    </row>
    <row r="106" spans="1:4">
      <c r="A106" t="s">
        <v>675</v>
      </c>
      <c r="B106" t="s">
        <v>338</v>
      </c>
      <c r="C106" t="s">
        <v>65</v>
      </c>
      <c r="D106" s="9">
        <v>56660672.520000003</v>
      </c>
    </row>
    <row r="107" spans="1:4">
      <c r="A107" t="s">
        <v>274</v>
      </c>
      <c r="B107" t="s">
        <v>273</v>
      </c>
      <c r="C107" t="s">
        <v>94</v>
      </c>
      <c r="D107" s="9">
        <v>56200000</v>
      </c>
    </row>
    <row r="108" spans="1:4">
      <c r="A108" t="s">
        <v>362</v>
      </c>
      <c r="B108" t="s">
        <v>92</v>
      </c>
      <c r="C108" t="s">
        <v>94</v>
      </c>
      <c r="D108" s="9">
        <v>53919806.590000004</v>
      </c>
    </row>
    <row r="109" spans="1:4">
      <c r="A109" t="s">
        <v>23</v>
      </c>
      <c r="B109" t="s">
        <v>22</v>
      </c>
      <c r="C109" t="s">
        <v>24</v>
      </c>
      <c r="D109" s="9">
        <v>51728905</v>
      </c>
    </row>
    <row r="110" spans="1:4">
      <c r="A110" t="s">
        <v>53</v>
      </c>
      <c r="B110" t="s">
        <v>37</v>
      </c>
      <c r="C110" t="s">
        <v>39</v>
      </c>
      <c r="D110" s="9">
        <v>49282700</v>
      </c>
    </row>
    <row r="111" spans="1:4">
      <c r="A111" t="s">
        <v>470</v>
      </c>
      <c r="B111" t="s">
        <v>152</v>
      </c>
      <c r="C111" t="s">
        <v>148</v>
      </c>
      <c r="D111" s="9">
        <v>48208699.100000001</v>
      </c>
    </row>
    <row r="112" spans="1:4">
      <c r="A112" t="s">
        <v>722</v>
      </c>
      <c r="B112" t="s">
        <v>715</v>
      </c>
      <c r="C112" t="s">
        <v>83</v>
      </c>
      <c r="D112" s="9">
        <v>47521479.960000001</v>
      </c>
    </row>
    <row r="113" spans="1:4">
      <c r="A113" t="s">
        <v>474</v>
      </c>
      <c r="B113" t="s">
        <v>46</v>
      </c>
      <c r="C113" t="s">
        <v>94</v>
      </c>
      <c r="D113" s="9">
        <v>46383837.270000003</v>
      </c>
    </row>
    <row r="114" spans="1:4">
      <c r="A114" t="s">
        <v>511</v>
      </c>
      <c r="B114" t="s">
        <v>239</v>
      </c>
      <c r="C114" t="s">
        <v>148</v>
      </c>
      <c r="D114" s="9">
        <v>45884042.869999997</v>
      </c>
    </row>
    <row r="115" spans="1:4">
      <c r="A115" t="s">
        <v>496</v>
      </c>
      <c r="B115" t="s">
        <v>273</v>
      </c>
      <c r="C115" t="s">
        <v>94</v>
      </c>
      <c r="D115" s="9">
        <v>45200000</v>
      </c>
    </row>
    <row r="116" spans="1:4">
      <c r="A116" t="s">
        <v>43</v>
      </c>
      <c r="B116" t="s">
        <v>37</v>
      </c>
      <c r="C116" t="s">
        <v>39</v>
      </c>
      <c r="D116" s="9">
        <v>44400419.299999997</v>
      </c>
    </row>
    <row r="117" spans="1:4">
      <c r="A117" t="s">
        <v>690</v>
      </c>
      <c r="B117" t="s">
        <v>682</v>
      </c>
      <c r="C117" t="s">
        <v>225</v>
      </c>
      <c r="D117" s="9">
        <v>44120322.640000001</v>
      </c>
    </row>
    <row r="118" spans="1:4">
      <c r="A118" t="s">
        <v>545</v>
      </c>
      <c r="B118" t="s">
        <v>138</v>
      </c>
      <c r="C118" t="s">
        <v>83</v>
      </c>
      <c r="D118" s="9">
        <v>43268182.25</v>
      </c>
    </row>
    <row r="119" spans="1:4">
      <c r="A119" t="s">
        <v>543</v>
      </c>
      <c r="B119" t="s">
        <v>152</v>
      </c>
      <c r="C119" t="s">
        <v>83</v>
      </c>
      <c r="D119" s="9">
        <v>42733158.140000001</v>
      </c>
    </row>
    <row r="120" spans="1:4">
      <c r="A120" t="s">
        <v>365</v>
      </c>
      <c r="B120" t="s">
        <v>146</v>
      </c>
      <c r="C120" t="s">
        <v>65</v>
      </c>
      <c r="D120" s="9">
        <v>41983166.310000002</v>
      </c>
    </row>
    <row r="121" spans="1:4">
      <c r="A121" t="s">
        <v>720</v>
      </c>
      <c r="B121" t="s">
        <v>715</v>
      </c>
      <c r="C121" t="s">
        <v>83</v>
      </c>
      <c r="D121" s="9">
        <v>41740345.289999999</v>
      </c>
    </row>
    <row r="122" spans="1:4">
      <c r="A122" t="s">
        <v>521</v>
      </c>
      <c r="B122" t="s">
        <v>152</v>
      </c>
      <c r="C122" t="s">
        <v>83</v>
      </c>
      <c r="D122" s="9">
        <v>41044375.670000002</v>
      </c>
    </row>
    <row r="123" spans="1:4">
      <c r="A123" t="s">
        <v>78</v>
      </c>
      <c r="B123" t="s">
        <v>46</v>
      </c>
      <c r="C123" t="s">
        <v>48</v>
      </c>
      <c r="D123" s="9">
        <v>40575604</v>
      </c>
    </row>
    <row r="124" spans="1:4">
      <c r="A124" t="s">
        <v>71</v>
      </c>
      <c r="B124" t="s">
        <v>46</v>
      </c>
      <c r="C124" t="s">
        <v>48</v>
      </c>
      <c r="D124" s="9">
        <v>38894955.719999999</v>
      </c>
    </row>
    <row r="125" spans="1:4">
      <c r="A125" t="s">
        <v>650</v>
      </c>
      <c r="B125" t="s">
        <v>63</v>
      </c>
      <c r="C125" t="s">
        <v>83</v>
      </c>
      <c r="D125" s="9">
        <v>38788407.619999997</v>
      </c>
    </row>
    <row r="126" spans="1:4">
      <c r="A126" t="s">
        <v>538</v>
      </c>
      <c r="B126" t="s">
        <v>138</v>
      </c>
      <c r="C126" t="s">
        <v>83</v>
      </c>
      <c r="D126" s="9">
        <v>37084296.799999997</v>
      </c>
    </row>
    <row r="127" spans="1:4">
      <c r="A127" t="s">
        <v>480</v>
      </c>
      <c r="B127" t="s">
        <v>338</v>
      </c>
      <c r="C127" t="s">
        <v>148</v>
      </c>
      <c r="D127" s="9">
        <v>36991635.740000002</v>
      </c>
    </row>
    <row r="128" spans="1:4">
      <c r="A128" t="s">
        <v>47</v>
      </c>
      <c r="B128" t="s">
        <v>46</v>
      </c>
      <c r="C128" t="s">
        <v>48</v>
      </c>
      <c r="D128" s="9">
        <v>36643500</v>
      </c>
    </row>
    <row r="129" spans="1:4">
      <c r="A129" t="s">
        <v>284</v>
      </c>
      <c r="B129" t="s">
        <v>146</v>
      </c>
      <c r="C129" t="s">
        <v>24</v>
      </c>
      <c r="D129" s="9">
        <v>36589120</v>
      </c>
    </row>
    <row r="130" spans="1:4">
      <c r="A130" t="s">
        <v>663</v>
      </c>
      <c r="B130" t="s">
        <v>63</v>
      </c>
      <c r="C130" t="s">
        <v>94</v>
      </c>
      <c r="D130" s="9">
        <v>35000000</v>
      </c>
    </row>
    <row r="131" spans="1:4">
      <c r="A131" t="s">
        <v>548</v>
      </c>
      <c r="B131" t="s">
        <v>46</v>
      </c>
      <c r="C131" t="s">
        <v>48</v>
      </c>
      <c r="D131" s="9">
        <v>35000000</v>
      </c>
    </row>
    <row r="132" spans="1:4">
      <c r="A132" t="s">
        <v>75</v>
      </c>
      <c r="B132" t="s">
        <v>46</v>
      </c>
      <c r="C132" t="s">
        <v>48</v>
      </c>
      <c r="D132" s="9">
        <v>33177106.5</v>
      </c>
    </row>
    <row r="133" spans="1:4">
      <c r="A133" t="s">
        <v>278</v>
      </c>
      <c r="B133" t="s">
        <v>37</v>
      </c>
      <c r="C133" t="s">
        <v>39</v>
      </c>
      <c r="D133" s="9">
        <v>31296785.309999999</v>
      </c>
    </row>
    <row r="134" spans="1:4">
      <c r="A134" t="s">
        <v>375</v>
      </c>
      <c r="B134" t="s">
        <v>235</v>
      </c>
      <c r="C134" t="s">
        <v>247</v>
      </c>
      <c r="D134" s="9">
        <v>30783157.41</v>
      </c>
    </row>
    <row r="135" spans="1:4">
      <c r="A135" t="s">
        <v>703</v>
      </c>
      <c r="B135" t="s">
        <v>152</v>
      </c>
      <c r="C135" t="s">
        <v>83</v>
      </c>
      <c r="D135" s="9">
        <v>30692660.52</v>
      </c>
    </row>
    <row r="136" spans="1:4">
      <c r="A136" t="s">
        <v>707</v>
      </c>
      <c r="B136" t="s">
        <v>152</v>
      </c>
      <c r="C136" t="s">
        <v>24</v>
      </c>
      <c r="D136" s="9">
        <v>30092807.239999998</v>
      </c>
    </row>
    <row r="137" spans="1:4">
      <c r="A137" t="s">
        <v>586</v>
      </c>
      <c r="B137" t="s">
        <v>152</v>
      </c>
      <c r="C137" t="s">
        <v>225</v>
      </c>
      <c r="D137" s="9">
        <v>30000000</v>
      </c>
    </row>
    <row r="138" spans="1:4">
      <c r="A138" t="s">
        <v>153</v>
      </c>
      <c r="B138" t="s">
        <v>152</v>
      </c>
      <c r="C138" t="s">
        <v>148</v>
      </c>
      <c r="D138" s="9">
        <v>30000000</v>
      </c>
    </row>
    <row r="139" spans="1:4">
      <c r="A139" t="s">
        <v>562</v>
      </c>
      <c r="B139" t="s">
        <v>239</v>
      </c>
      <c r="C139" t="s">
        <v>148</v>
      </c>
      <c r="D139" s="9">
        <v>30000000</v>
      </c>
    </row>
    <row r="140" spans="1:4">
      <c r="A140" t="s">
        <v>50</v>
      </c>
      <c r="B140" t="s">
        <v>37</v>
      </c>
      <c r="C140" t="s">
        <v>39</v>
      </c>
      <c r="D140" s="9">
        <v>29452669.210000001</v>
      </c>
    </row>
    <row r="141" spans="1:4">
      <c r="A141" t="s">
        <v>438</v>
      </c>
      <c r="B141" t="s">
        <v>46</v>
      </c>
      <c r="C141" t="s">
        <v>48</v>
      </c>
      <c r="D141" s="9">
        <v>29347076.870000001</v>
      </c>
    </row>
    <row r="142" spans="1:4">
      <c r="A142" t="s">
        <v>737</v>
      </c>
      <c r="B142" t="s">
        <v>736</v>
      </c>
      <c r="C142" t="s">
        <v>83</v>
      </c>
      <c r="D142" s="9">
        <v>28809361.219999999</v>
      </c>
    </row>
    <row r="143" spans="1:4">
      <c r="A143" t="s">
        <v>268</v>
      </c>
      <c r="B143" t="s">
        <v>239</v>
      </c>
      <c r="C143" t="s">
        <v>24</v>
      </c>
      <c r="D143" s="9">
        <v>28465405.879999999</v>
      </c>
    </row>
    <row r="144" spans="1:4">
      <c r="A144" t="s">
        <v>614</v>
      </c>
      <c r="B144" t="s">
        <v>425</v>
      </c>
      <c r="C144" t="s">
        <v>148</v>
      </c>
      <c r="D144" s="9">
        <v>28053841</v>
      </c>
    </row>
    <row r="145" spans="1:4">
      <c r="A145" t="s">
        <v>397</v>
      </c>
      <c r="B145" t="s">
        <v>321</v>
      </c>
      <c r="C145" t="s">
        <v>186</v>
      </c>
      <c r="D145" s="9">
        <v>27153801.440000001</v>
      </c>
    </row>
    <row r="146" spans="1:4">
      <c r="A146" t="s">
        <v>571</v>
      </c>
      <c r="B146" t="s">
        <v>569</v>
      </c>
      <c r="C146" t="s">
        <v>39</v>
      </c>
      <c r="D146" s="9">
        <v>27000000</v>
      </c>
    </row>
    <row r="147" spans="1:4">
      <c r="A147" t="s">
        <v>594</v>
      </c>
      <c r="B147" t="s">
        <v>273</v>
      </c>
      <c r="C147" t="s">
        <v>550</v>
      </c>
      <c r="D147" s="9">
        <v>26800000</v>
      </c>
    </row>
    <row r="148" spans="1:4">
      <c r="A148" t="s">
        <v>290</v>
      </c>
      <c r="B148" t="s">
        <v>273</v>
      </c>
      <c r="C148" t="s">
        <v>94</v>
      </c>
      <c r="D148" s="9">
        <v>25600000</v>
      </c>
    </row>
    <row r="149" spans="1:4">
      <c r="A149" t="s">
        <v>711</v>
      </c>
      <c r="B149" t="s">
        <v>152</v>
      </c>
      <c r="C149" t="s">
        <v>148</v>
      </c>
      <c r="D149" s="9">
        <v>25400000</v>
      </c>
    </row>
    <row r="150" spans="1:4">
      <c r="A150" t="s">
        <v>733</v>
      </c>
      <c r="B150" t="s">
        <v>715</v>
      </c>
      <c r="C150" t="s">
        <v>83</v>
      </c>
      <c r="D150" s="9">
        <v>25311966.120000001</v>
      </c>
    </row>
    <row r="151" spans="1:4">
      <c r="A151" t="s">
        <v>482</v>
      </c>
      <c r="B151" t="s">
        <v>138</v>
      </c>
      <c r="C151" t="s">
        <v>83</v>
      </c>
      <c r="D151" s="9">
        <v>24821156.52</v>
      </c>
    </row>
    <row r="152" spans="1:4">
      <c r="A152" t="s">
        <v>399</v>
      </c>
      <c r="B152" t="s">
        <v>146</v>
      </c>
      <c r="C152" t="s">
        <v>24</v>
      </c>
      <c r="D152" s="9">
        <v>24820626.690000001</v>
      </c>
    </row>
    <row r="153" spans="1:4">
      <c r="A153" t="s">
        <v>417</v>
      </c>
      <c r="B153" t="s">
        <v>92</v>
      </c>
      <c r="C153" t="s">
        <v>418</v>
      </c>
      <c r="D153" s="9">
        <v>24800000</v>
      </c>
    </row>
    <row r="154" spans="1:4">
      <c r="A154" t="s">
        <v>546</v>
      </c>
      <c r="B154" t="s">
        <v>152</v>
      </c>
      <c r="C154" t="s">
        <v>83</v>
      </c>
      <c r="D154" s="9">
        <v>24700000</v>
      </c>
    </row>
    <row r="155" spans="1:4">
      <c r="A155" t="s">
        <v>467</v>
      </c>
      <c r="B155" t="s">
        <v>235</v>
      </c>
      <c r="C155" t="s">
        <v>83</v>
      </c>
      <c r="D155" s="9">
        <v>24640285.219999999</v>
      </c>
    </row>
    <row r="156" spans="1:4">
      <c r="A156" t="s">
        <v>32</v>
      </c>
      <c r="B156" t="s">
        <v>31</v>
      </c>
      <c r="C156" t="s">
        <v>33</v>
      </c>
      <c r="D156" s="9">
        <v>24406474</v>
      </c>
    </row>
    <row r="157" spans="1:4">
      <c r="A157" t="s">
        <v>312</v>
      </c>
      <c r="B157" t="s">
        <v>235</v>
      </c>
      <c r="C157" t="s">
        <v>83</v>
      </c>
      <c r="D157" s="9">
        <v>23756576.350000001</v>
      </c>
    </row>
    <row r="158" spans="1:4">
      <c r="A158" t="s">
        <v>536</v>
      </c>
      <c r="B158" t="s">
        <v>152</v>
      </c>
      <c r="C158" t="s">
        <v>186</v>
      </c>
      <c r="D158" s="9">
        <v>23744996.16</v>
      </c>
    </row>
    <row r="159" spans="1:4">
      <c r="A159" t="s">
        <v>669</v>
      </c>
      <c r="B159" t="s">
        <v>338</v>
      </c>
      <c r="C159" t="s">
        <v>24</v>
      </c>
      <c r="D159" s="9">
        <v>23363772.640000001</v>
      </c>
    </row>
    <row r="160" spans="1:4">
      <c r="A160" t="s">
        <v>233</v>
      </c>
      <c r="B160" t="s">
        <v>37</v>
      </c>
      <c r="C160" t="s">
        <v>39</v>
      </c>
      <c r="D160" s="9">
        <v>23295064.309999999</v>
      </c>
    </row>
    <row r="161" spans="1:4">
      <c r="A161" t="s">
        <v>288</v>
      </c>
      <c r="B161" t="s">
        <v>235</v>
      </c>
      <c r="C161" t="s">
        <v>83</v>
      </c>
      <c r="D161" s="9">
        <v>22843720</v>
      </c>
    </row>
    <row r="162" spans="1:4">
      <c r="A162" t="s">
        <v>55</v>
      </c>
      <c r="B162" t="s">
        <v>37</v>
      </c>
      <c r="C162" t="s">
        <v>39</v>
      </c>
      <c r="D162" s="9">
        <v>22795000</v>
      </c>
    </row>
    <row r="163" spans="1:4">
      <c r="A163" t="s">
        <v>322</v>
      </c>
      <c r="B163" t="s">
        <v>321</v>
      </c>
      <c r="C163" t="s">
        <v>186</v>
      </c>
      <c r="D163" s="9">
        <v>22444640.859999999</v>
      </c>
    </row>
    <row r="164" spans="1:4">
      <c r="A164" t="s">
        <v>507</v>
      </c>
      <c r="B164" t="s">
        <v>138</v>
      </c>
      <c r="C164" t="s">
        <v>83</v>
      </c>
      <c r="D164" s="9">
        <v>22379395.609999999</v>
      </c>
    </row>
    <row r="165" spans="1:4">
      <c r="A165" t="s">
        <v>342</v>
      </c>
      <c r="B165" t="s">
        <v>235</v>
      </c>
      <c r="C165" t="s">
        <v>247</v>
      </c>
      <c r="D165" s="9">
        <v>22112225.989999998</v>
      </c>
    </row>
    <row r="166" spans="1:4">
      <c r="A166" t="s">
        <v>671</v>
      </c>
      <c r="B166" t="s">
        <v>338</v>
      </c>
      <c r="C166" t="s">
        <v>24</v>
      </c>
      <c r="D166" s="9">
        <v>21380639.32</v>
      </c>
    </row>
    <row r="167" spans="1:4">
      <c r="A167" t="s">
        <v>311</v>
      </c>
      <c r="B167" t="s">
        <v>152</v>
      </c>
      <c r="C167" t="s">
        <v>83</v>
      </c>
      <c r="D167" s="9">
        <v>20949990.010000002</v>
      </c>
    </row>
    <row r="168" spans="1:4">
      <c r="A168" t="s">
        <v>676</v>
      </c>
      <c r="B168" t="s">
        <v>338</v>
      </c>
      <c r="C168" t="s">
        <v>148</v>
      </c>
      <c r="D168" s="9">
        <v>20732088.670000002</v>
      </c>
    </row>
    <row r="169" spans="1:4">
      <c r="A169" t="s">
        <v>631</v>
      </c>
      <c r="B169" t="s">
        <v>254</v>
      </c>
      <c r="C169" t="s">
        <v>83</v>
      </c>
      <c r="D169" s="9">
        <v>20655730.800000001</v>
      </c>
    </row>
    <row r="170" spans="1:4">
      <c r="A170" t="s">
        <v>672</v>
      </c>
      <c r="B170" t="s">
        <v>338</v>
      </c>
      <c r="C170" t="s">
        <v>148</v>
      </c>
      <c r="D170" s="9">
        <v>20474898.789999999</v>
      </c>
    </row>
    <row r="171" spans="1:4">
      <c r="A171" t="s">
        <v>708</v>
      </c>
      <c r="B171" t="s">
        <v>152</v>
      </c>
      <c r="C171" t="s">
        <v>148</v>
      </c>
      <c r="D171" s="9">
        <v>20000000</v>
      </c>
    </row>
    <row r="172" spans="1:4">
      <c r="A172" t="s">
        <v>59</v>
      </c>
      <c r="B172" t="s">
        <v>46</v>
      </c>
      <c r="C172" t="s">
        <v>60</v>
      </c>
      <c r="D172" s="9">
        <v>19500000</v>
      </c>
    </row>
    <row r="173" spans="1:4">
      <c r="A173" t="s">
        <v>487</v>
      </c>
      <c r="B173" t="s">
        <v>239</v>
      </c>
      <c r="C173" t="s">
        <v>94</v>
      </c>
      <c r="D173" s="9">
        <v>19372779.035799999</v>
      </c>
    </row>
    <row r="174" spans="1:4">
      <c r="A174" t="s">
        <v>295</v>
      </c>
      <c r="B174" t="s">
        <v>294</v>
      </c>
      <c r="C174" t="s">
        <v>148</v>
      </c>
      <c r="D174" s="9">
        <v>19318225</v>
      </c>
    </row>
    <row r="175" spans="1:4">
      <c r="A175" t="s">
        <v>155</v>
      </c>
      <c r="B175" t="s">
        <v>138</v>
      </c>
      <c r="C175" t="s">
        <v>148</v>
      </c>
      <c r="D175" s="9">
        <v>19210000</v>
      </c>
    </row>
    <row r="176" spans="1:4">
      <c r="A176" t="s">
        <v>510</v>
      </c>
      <c r="B176" t="s">
        <v>138</v>
      </c>
      <c r="C176" t="s">
        <v>83</v>
      </c>
      <c r="D176" s="9">
        <v>19191985.48</v>
      </c>
    </row>
    <row r="177" spans="1:4">
      <c r="A177" t="s">
        <v>315</v>
      </c>
      <c r="B177" t="s">
        <v>239</v>
      </c>
      <c r="C177" t="s">
        <v>83</v>
      </c>
      <c r="D177" s="9">
        <v>18665070.010000002</v>
      </c>
    </row>
    <row r="178" spans="1:4">
      <c r="A178" t="s">
        <v>621</v>
      </c>
      <c r="B178" t="s">
        <v>618</v>
      </c>
      <c r="C178" t="s">
        <v>65</v>
      </c>
      <c r="D178" s="9">
        <v>18528064.34</v>
      </c>
    </row>
    <row r="179" spans="1:4">
      <c r="A179" t="s">
        <v>171</v>
      </c>
      <c r="B179" t="s">
        <v>138</v>
      </c>
      <c r="C179" t="s">
        <v>83</v>
      </c>
      <c r="D179" s="9">
        <v>18440000</v>
      </c>
    </row>
    <row r="180" spans="1:4">
      <c r="A180" t="s">
        <v>646</v>
      </c>
      <c r="B180" t="s">
        <v>63</v>
      </c>
      <c r="C180" t="s">
        <v>83</v>
      </c>
      <c r="D180" s="9">
        <v>17986252.940000001</v>
      </c>
    </row>
    <row r="181" spans="1:4">
      <c r="A181" t="s">
        <v>139</v>
      </c>
      <c r="B181" t="s">
        <v>138</v>
      </c>
      <c r="C181" t="s">
        <v>83</v>
      </c>
      <c r="D181" s="9">
        <v>17760000</v>
      </c>
    </row>
    <row r="182" spans="1:4">
      <c r="A182" t="s">
        <v>463</v>
      </c>
      <c r="B182" t="s">
        <v>152</v>
      </c>
      <c r="C182" t="s">
        <v>83</v>
      </c>
      <c r="D182" s="9">
        <v>17643263.48</v>
      </c>
    </row>
    <row r="183" spans="1:4">
      <c r="A183" t="s">
        <v>647</v>
      </c>
      <c r="B183" t="s">
        <v>63</v>
      </c>
      <c r="C183" t="s">
        <v>83</v>
      </c>
      <c r="D183" s="9">
        <v>17240528.920000002</v>
      </c>
    </row>
    <row r="184" spans="1:4">
      <c r="A184" t="s">
        <v>766</v>
      </c>
      <c r="B184" t="s">
        <v>758</v>
      </c>
      <c r="C184" t="s">
        <v>148</v>
      </c>
      <c r="D184" s="9">
        <v>17091276.27</v>
      </c>
    </row>
    <row r="185" spans="1:4">
      <c r="A185" t="s">
        <v>673</v>
      </c>
      <c r="B185" t="s">
        <v>338</v>
      </c>
      <c r="C185" t="s">
        <v>83</v>
      </c>
      <c r="D185" s="9">
        <v>16939750.57</v>
      </c>
    </row>
    <row r="186" spans="1:4">
      <c r="A186" t="s">
        <v>452</v>
      </c>
      <c r="B186" t="s">
        <v>152</v>
      </c>
      <c r="C186" t="s">
        <v>83</v>
      </c>
      <c r="D186" s="9">
        <v>16908217.43</v>
      </c>
    </row>
    <row r="187" spans="1:4">
      <c r="A187" t="s">
        <v>169</v>
      </c>
      <c r="B187" t="s">
        <v>138</v>
      </c>
      <c r="C187" t="s">
        <v>83</v>
      </c>
      <c r="D187" s="9">
        <v>16760000</v>
      </c>
    </row>
    <row r="188" spans="1:4">
      <c r="A188" t="s">
        <v>455</v>
      </c>
      <c r="B188" t="s">
        <v>235</v>
      </c>
      <c r="C188" t="s">
        <v>247</v>
      </c>
      <c r="D188" s="9">
        <v>16595317.539999999</v>
      </c>
    </row>
    <row r="189" spans="1:4">
      <c r="A189" t="s">
        <v>255</v>
      </c>
      <c r="B189" t="s">
        <v>254</v>
      </c>
      <c r="C189" t="s">
        <v>65</v>
      </c>
      <c r="D189" s="9">
        <v>16157459.109999999</v>
      </c>
    </row>
    <row r="190" spans="1:4">
      <c r="A190" t="s">
        <v>192</v>
      </c>
      <c r="B190" t="s">
        <v>138</v>
      </c>
      <c r="C190" t="s">
        <v>148</v>
      </c>
      <c r="D190" s="9">
        <v>16058220.75</v>
      </c>
    </row>
    <row r="191" spans="1:4">
      <c r="A191" t="s">
        <v>82</v>
      </c>
      <c r="B191" t="s">
        <v>81</v>
      </c>
      <c r="C191" t="s">
        <v>83</v>
      </c>
      <c r="D191" s="9">
        <v>15669000</v>
      </c>
    </row>
    <row r="192" spans="1:4">
      <c r="A192" t="s">
        <v>449</v>
      </c>
      <c r="B192" t="s">
        <v>235</v>
      </c>
      <c r="C192" t="s">
        <v>83</v>
      </c>
      <c r="D192" s="9">
        <v>15239072.52</v>
      </c>
    </row>
    <row r="193" spans="1:4">
      <c r="A193" t="s">
        <v>748</v>
      </c>
      <c r="B193" t="s">
        <v>747</v>
      </c>
      <c r="C193" t="s">
        <v>83</v>
      </c>
      <c r="D193" s="9">
        <v>15047711.48</v>
      </c>
    </row>
    <row r="194" spans="1:4">
      <c r="A194" t="s">
        <v>165</v>
      </c>
      <c r="B194" t="s">
        <v>138</v>
      </c>
      <c r="C194" t="s">
        <v>83</v>
      </c>
      <c r="D194" s="9">
        <v>15010000</v>
      </c>
    </row>
    <row r="195" spans="1:4">
      <c r="A195" t="s">
        <v>566</v>
      </c>
      <c r="B195" t="s">
        <v>425</v>
      </c>
      <c r="C195" t="s">
        <v>567</v>
      </c>
      <c r="D195" s="9">
        <v>15000000</v>
      </c>
    </row>
    <row r="196" spans="1:4">
      <c r="A196" t="s">
        <v>574</v>
      </c>
      <c r="B196" t="s">
        <v>569</v>
      </c>
      <c r="C196" t="s">
        <v>83</v>
      </c>
      <c r="D196" s="9">
        <v>15000000</v>
      </c>
    </row>
    <row r="197" spans="1:4">
      <c r="A197" t="s">
        <v>189</v>
      </c>
      <c r="B197" t="s">
        <v>182</v>
      </c>
      <c r="C197" t="s">
        <v>148</v>
      </c>
      <c r="D197" s="9">
        <v>14955338</v>
      </c>
    </row>
    <row r="198" spans="1:4">
      <c r="A198" t="s">
        <v>328</v>
      </c>
      <c r="B198" t="s">
        <v>235</v>
      </c>
      <c r="C198" t="s">
        <v>83</v>
      </c>
      <c r="D198" s="9">
        <v>14948698.98</v>
      </c>
    </row>
    <row r="199" spans="1:4">
      <c r="A199" t="s">
        <v>443</v>
      </c>
      <c r="B199" t="s">
        <v>182</v>
      </c>
      <c r="C199" t="s">
        <v>148</v>
      </c>
      <c r="D199" s="9">
        <v>14946917.5</v>
      </c>
    </row>
    <row r="200" spans="1:4">
      <c r="A200" t="s">
        <v>603</v>
      </c>
      <c r="B200" t="s">
        <v>239</v>
      </c>
      <c r="C200" t="s">
        <v>39</v>
      </c>
      <c r="D200" s="9">
        <v>14824160.5</v>
      </c>
    </row>
    <row r="201" spans="1:4">
      <c r="A201" t="s">
        <v>539</v>
      </c>
      <c r="B201" t="s">
        <v>138</v>
      </c>
      <c r="C201" t="s">
        <v>83</v>
      </c>
      <c r="D201" s="9">
        <v>14554523.5</v>
      </c>
    </row>
    <row r="202" spans="1:4">
      <c r="A202" t="s">
        <v>206</v>
      </c>
      <c r="B202" t="s">
        <v>37</v>
      </c>
      <c r="C202" t="s">
        <v>39</v>
      </c>
      <c r="D202" s="9">
        <v>14504406.550000001</v>
      </c>
    </row>
    <row r="203" spans="1:4">
      <c r="A203" t="s">
        <v>304</v>
      </c>
      <c r="B203" t="s">
        <v>239</v>
      </c>
      <c r="C203" t="s">
        <v>83</v>
      </c>
      <c r="D203" s="9">
        <v>14422282.85</v>
      </c>
    </row>
    <row r="204" spans="1:4">
      <c r="A204" t="s">
        <v>654</v>
      </c>
      <c r="B204" t="s">
        <v>63</v>
      </c>
      <c r="C204" t="s">
        <v>148</v>
      </c>
      <c r="D204" s="9">
        <v>14300211.550000001</v>
      </c>
    </row>
    <row r="205" spans="1:4">
      <c r="A205" t="s">
        <v>414</v>
      </c>
      <c r="B205" t="s">
        <v>235</v>
      </c>
      <c r="C205" t="s">
        <v>83</v>
      </c>
      <c r="D205" s="9">
        <v>14298511.800000001</v>
      </c>
    </row>
    <row r="206" spans="1:4">
      <c r="A206" t="s">
        <v>351</v>
      </c>
      <c r="B206" t="s">
        <v>235</v>
      </c>
      <c r="C206" t="s">
        <v>83</v>
      </c>
      <c r="D206" s="9">
        <v>14251772.4</v>
      </c>
    </row>
    <row r="207" spans="1:4">
      <c r="A207" t="s">
        <v>441</v>
      </c>
      <c r="B207" t="s">
        <v>63</v>
      </c>
      <c r="C207" t="s">
        <v>148</v>
      </c>
      <c r="D207" s="9">
        <v>14223091.25</v>
      </c>
    </row>
    <row r="208" spans="1:4">
      <c r="A208" t="s">
        <v>378</v>
      </c>
      <c r="B208" t="s">
        <v>377</v>
      </c>
      <c r="C208" t="s">
        <v>83</v>
      </c>
      <c r="D208" s="9">
        <v>14152708.439999999</v>
      </c>
    </row>
    <row r="209" spans="1:4">
      <c r="A209" t="s">
        <v>601</v>
      </c>
      <c r="B209" t="s">
        <v>239</v>
      </c>
      <c r="C209" t="s">
        <v>83</v>
      </c>
      <c r="D209" s="9">
        <v>14097395.15</v>
      </c>
    </row>
    <row r="210" spans="1:4">
      <c r="A210" t="s">
        <v>99</v>
      </c>
      <c r="B210" t="s">
        <v>46</v>
      </c>
      <c r="C210" t="s">
        <v>48</v>
      </c>
      <c r="D210" s="9">
        <v>14020896.859999999</v>
      </c>
    </row>
    <row r="211" spans="1:4">
      <c r="A211" t="s">
        <v>64</v>
      </c>
      <c r="B211" t="s">
        <v>63</v>
      </c>
      <c r="C211" t="s">
        <v>65</v>
      </c>
      <c r="D211" s="9">
        <v>13993057.970000001</v>
      </c>
    </row>
    <row r="212" spans="1:4">
      <c r="A212" t="s">
        <v>236</v>
      </c>
      <c r="B212" t="s">
        <v>235</v>
      </c>
      <c r="C212" t="s">
        <v>83</v>
      </c>
      <c r="D212" s="9">
        <v>13901183.890000001</v>
      </c>
    </row>
    <row r="213" spans="1:4">
      <c r="A213" t="s">
        <v>200</v>
      </c>
      <c r="B213" t="s">
        <v>146</v>
      </c>
      <c r="C213" t="s">
        <v>83</v>
      </c>
      <c r="D213" s="9">
        <v>13610258.77</v>
      </c>
    </row>
    <row r="214" spans="1:4">
      <c r="A214" t="s">
        <v>808</v>
      </c>
      <c r="B214" t="s">
        <v>81</v>
      </c>
      <c r="C214" t="s">
        <v>83</v>
      </c>
      <c r="D214" s="9">
        <v>13533000</v>
      </c>
    </row>
    <row r="215" spans="1:4">
      <c r="A215" t="s">
        <v>774</v>
      </c>
      <c r="B215" t="s">
        <v>770</v>
      </c>
      <c r="C215" t="s">
        <v>65</v>
      </c>
      <c r="D215" s="9">
        <v>13512834.699999999</v>
      </c>
    </row>
    <row r="216" spans="1:4">
      <c r="A216" t="s">
        <v>502</v>
      </c>
      <c r="B216" t="s">
        <v>499</v>
      </c>
      <c r="C216" t="s">
        <v>24</v>
      </c>
      <c r="D216" s="9">
        <v>13413398.630000001</v>
      </c>
    </row>
    <row r="217" spans="1:4">
      <c r="A217" t="s">
        <v>591</v>
      </c>
      <c r="B217" t="s">
        <v>146</v>
      </c>
      <c r="C217" t="s">
        <v>24</v>
      </c>
      <c r="D217" s="9">
        <v>13257350</v>
      </c>
    </row>
    <row r="218" spans="1:4">
      <c r="A218" t="s">
        <v>641</v>
      </c>
      <c r="B218" t="s">
        <v>640</v>
      </c>
      <c r="C218" t="s">
        <v>83</v>
      </c>
      <c r="D218" s="9">
        <v>13201812.77</v>
      </c>
    </row>
    <row r="219" spans="1:4">
      <c r="A219" t="s">
        <v>531</v>
      </c>
      <c r="B219" t="s">
        <v>223</v>
      </c>
      <c r="C219" t="s">
        <v>225</v>
      </c>
      <c r="D219" s="9">
        <v>13105541.6</v>
      </c>
    </row>
    <row r="220" spans="1:4">
      <c r="A220" t="s">
        <v>588</v>
      </c>
      <c r="B220" t="s">
        <v>587</v>
      </c>
      <c r="C220" t="s">
        <v>306</v>
      </c>
      <c r="D220" s="9">
        <v>13000000</v>
      </c>
    </row>
    <row r="221" spans="1:4">
      <c r="A221" t="s">
        <v>90</v>
      </c>
      <c r="B221" t="s">
        <v>81</v>
      </c>
      <c r="C221" t="s">
        <v>83</v>
      </c>
      <c r="D221" s="9">
        <v>12991000</v>
      </c>
    </row>
    <row r="222" spans="1:4">
      <c r="A222" t="s">
        <v>659</v>
      </c>
      <c r="B222" t="s">
        <v>63</v>
      </c>
      <c r="C222" t="s">
        <v>83</v>
      </c>
      <c r="D222" s="9">
        <v>12755645.18</v>
      </c>
    </row>
    <row r="223" spans="1:4">
      <c r="A223" t="s">
        <v>372</v>
      </c>
      <c r="B223" t="s">
        <v>146</v>
      </c>
      <c r="C223" t="s">
        <v>65</v>
      </c>
      <c r="D223" s="9">
        <v>12528714.4</v>
      </c>
    </row>
    <row r="224" spans="1:4">
      <c r="A224" t="s">
        <v>167</v>
      </c>
      <c r="B224" t="s">
        <v>138</v>
      </c>
      <c r="C224" t="s">
        <v>83</v>
      </c>
      <c r="D224" s="9">
        <v>12480000</v>
      </c>
    </row>
    <row r="225" spans="1:4">
      <c r="A225" t="s">
        <v>163</v>
      </c>
      <c r="B225" t="s">
        <v>138</v>
      </c>
      <c r="C225" t="s">
        <v>83</v>
      </c>
      <c r="D225" s="9">
        <v>12470000</v>
      </c>
    </row>
    <row r="226" spans="1:4">
      <c r="A226" t="s">
        <v>292</v>
      </c>
      <c r="B226" t="s">
        <v>273</v>
      </c>
      <c r="C226" t="s">
        <v>94</v>
      </c>
      <c r="D226" s="9">
        <v>12400000</v>
      </c>
    </row>
    <row r="227" spans="1:4">
      <c r="A227" t="s">
        <v>400</v>
      </c>
      <c r="B227" t="s">
        <v>160</v>
      </c>
      <c r="C227" t="s">
        <v>94</v>
      </c>
      <c r="D227" s="9">
        <v>12283662.039999999</v>
      </c>
    </row>
    <row r="228" spans="1:4">
      <c r="A228" t="s">
        <v>373</v>
      </c>
      <c r="B228" t="s">
        <v>260</v>
      </c>
      <c r="C228" t="s">
        <v>83</v>
      </c>
      <c r="D228" s="9">
        <v>12213497.51</v>
      </c>
    </row>
    <row r="229" spans="1:4">
      <c r="A229" t="s">
        <v>486</v>
      </c>
      <c r="B229" t="s">
        <v>223</v>
      </c>
      <c r="C229" t="s">
        <v>225</v>
      </c>
      <c r="D229" s="9">
        <v>12152167.84</v>
      </c>
    </row>
    <row r="230" spans="1:4">
      <c r="A230" t="s">
        <v>526</v>
      </c>
      <c r="B230" t="s">
        <v>223</v>
      </c>
      <c r="C230" t="s">
        <v>225</v>
      </c>
      <c r="D230" s="9">
        <v>12042018.92</v>
      </c>
    </row>
    <row r="231" spans="1:4">
      <c r="A231" t="s">
        <v>493</v>
      </c>
      <c r="B231" t="s">
        <v>377</v>
      </c>
      <c r="C231" t="s">
        <v>306</v>
      </c>
      <c r="D231" s="9">
        <v>11989283.93</v>
      </c>
    </row>
    <row r="232" spans="1:4">
      <c r="A232" t="s">
        <v>334</v>
      </c>
      <c r="B232" t="s">
        <v>31</v>
      </c>
      <c r="C232" t="s">
        <v>83</v>
      </c>
      <c r="D232" s="9">
        <v>11912201.49</v>
      </c>
    </row>
    <row r="233" spans="1:4">
      <c r="A233" t="s">
        <v>85</v>
      </c>
      <c r="B233" t="s">
        <v>81</v>
      </c>
      <c r="C233" t="s">
        <v>83</v>
      </c>
      <c r="D233" s="9">
        <v>11773000</v>
      </c>
    </row>
    <row r="234" spans="1:4">
      <c r="A234" t="s">
        <v>572</v>
      </c>
      <c r="B234" t="s">
        <v>569</v>
      </c>
      <c r="C234" t="s">
        <v>359</v>
      </c>
      <c r="D234" s="9">
        <v>11766800</v>
      </c>
    </row>
    <row r="235" spans="1:4">
      <c r="A235" t="s">
        <v>326</v>
      </c>
      <c r="B235" t="s">
        <v>152</v>
      </c>
      <c r="C235" t="s">
        <v>83</v>
      </c>
      <c r="D235" s="9">
        <v>11632099.689999999</v>
      </c>
    </row>
    <row r="236" spans="1:4">
      <c r="A236" t="s">
        <v>629</v>
      </c>
      <c r="B236" t="s">
        <v>809</v>
      </c>
      <c r="C236" t="s">
        <v>83</v>
      </c>
      <c r="D236" s="9">
        <v>11628957.310000001</v>
      </c>
    </row>
    <row r="237" spans="1:4">
      <c r="A237" t="s">
        <v>369</v>
      </c>
      <c r="B237" t="s">
        <v>146</v>
      </c>
      <c r="C237" t="s">
        <v>24</v>
      </c>
      <c r="D237" s="9">
        <v>11599093.939999999</v>
      </c>
    </row>
    <row r="238" spans="1:4">
      <c r="A238" t="s">
        <v>325</v>
      </c>
      <c r="B238" t="s">
        <v>152</v>
      </c>
      <c r="C238" t="s">
        <v>83</v>
      </c>
      <c r="D238" s="9">
        <v>11574796.83</v>
      </c>
    </row>
    <row r="239" spans="1:4">
      <c r="A239" t="s">
        <v>310</v>
      </c>
      <c r="B239" t="s">
        <v>273</v>
      </c>
      <c r="C239" t="s">
        <v>94</v>
      </c>
      <c r="D239" s="9">
        <v>11500000</v>
      </c>
    </row>
    <row r="240" spans="1:4">
      <c r="A240" t="s">
        <v>695</v>
      </c>
      <c r="B240" t="s">
        <v>152</v>
      </c>
      <c r="C240" t="s">
        <v>39</v>
      </c>
      <c r="D240" s="9">
        <v>11445000</v>
      </c>
    </row>
    <row r="241" spans="1:4">
      <c r="A241" t="s">
        <v>634</v>
      </c>
      <c r="B241" t="s">
        <v>235</v>
      </c>
      <c r="C241" t="s">
        <v>83</v>
      </c>
      <c r="D241" s="9">
        <v>11344384.27</v>
      </c>
    </row>
    <row r="242" spans="1:4">
      <c r="A242" t="s">
        <v>810</v>
      </c>
      <c r="B242" t="s">
        <v>63</v>
      </c>
      <c r="C242" t="s">
        <v>65</v>
      </c>
      <c r="D242" s="9">
        <v>11246974.210000001</v>
      </c>
    </row>
    <row r="243" spans="1:4">
      <c r="A243" t="s">
        <v>447</v>
      </c>
      <c r="B243" t="s">
        <v>63</v>
      </c>
      <c r="C243" t="s">
        <v>39</v>
      </c>
      <c r="D243" s="9">
        <v>11182801.59</v>
      </c>
    </row>
    <row r="244" spans="1:4">
      <c r="A244" t="s">
        <v>771</v>
      </c>
      <c r="B244" t="s">
        <v>770</v>
      </c>
      <c r="C244" t="s">
        <v>148</v>
      </c>
      <c r="D244" s="9">
        <v>11173704.189999999</v>
      </c>
    </row>
    <row r="245" spans="1:4">
      <c r="A245" t="s">
        <v>683</v>
      </c>
      <c r="B245" t="s">
        <v>682</v>
      </c>
      <c r="C245" t="s">
        <v>83</v>
      </c>
      <c r="D245" s="9">
        <v>11033450.25</v>
      </c>
    </row>
    <row r="246" spans="1:4">
      <c r="A246" t="s">
        <v>166</v>
      </c>
      <c r="B246" t="s">
        <v>138</v>
      </c>
      <c r="C246" t="s">
        <v>83</v>
      </c>
      <c r="D246" s="9">
        <v>10980000</v>
      </c>
    </row>
    <row r="247" spans="1:4">
      <c r="A247" t="s">
        <v>775</v>
      </c>
      <c r="B247" t="s">
        <v>770</v>
      </c>
      <c r="C247" t="s">
        <v>148</v>
      </c>
      <c r="D247" s="9">
        <v>10674352.960000001</v>
      </c>
    </row>
    <row r="248" spans="1:4">
      <c r="A248" t="s">
        <v>344</v>
      </c>
      <c r="B248" t="s">
        <v>235</v>
      </c>
      <c r="C248" t="s">
        <v>83</v>
      </c>
      <c r="D248" s="9">
        <v>10520425.6</v>
      </c>
    </row>
    <row r="249" spans="1:4">
      <c r="A249" t="s">
        <v>491</v>
      </c>
      <c r="B249" t="s">
        <v>338</v>
      </c>
      <c r="C249" t="s">
        <v>83</v>
      </c>
      <c r="D249" s="9">
        <v>10494194.460000001</v>
      </c>
    </row>
    <row r="250" spans="1:4">
      <c r="A250" t="s">
        <v>168</v>
      </c>
      <c r="B250" t="s">
        <v>138</v>
      </c>
      <c r="C250" t="s">
        <v>83</v>
      </c>
      <c r="D250" s="9">
        <v>10480000</v>
      </c>
    </row>
    <row r="251" spans="1:4">
      <c r="A251" t="s">
        <v>773</v>
      </c>
      <c r="B251" t="s">
        <v>770</v>
      </c>
      <c r="C251" t="s">
        <v>148</v>
      </c>
      <c r="D251" s="9">
        <v>10362260.380000001</v>
      </c>
    </row>
    <row r="252" spans="1:4">
      <c r="A252" t="s">
        <v>524</v>
      </c>
      <c r="B252" t="s">
        <v>138</v>
      </c>
      <c r="C252" t="s">
        <v>83</v>
      </c>
      <c r="D252" s="9">
        <v>10282796.49</v>
      </c>
    </row>
    <row r="253" spans="1:4">
      <c r="A253" t="s">
        <v>716</v>
      </c>
      <c r="B253" t="s">
        <v>715</v>
      </c>
      <c r="C253" t="s">
        <v>83</v>
      </c>
      <c r="D253" s="9">
        <v>10103293</v>
      </c>
    </row>
    <row r="254" spans="1:4">
      <c r="A254" t="s">
        <v>570</v>
      </c>
      <c r="B254" t="s">
        <v>569</v>
      </c>
      <c r="C254" t="s">
        <v>94</v>
      </c>
      <c r="D254" s="9">
        <v>10000000</v>
      </c>
    </row>
    <row r="255" spans="1:4">
      <c r="A255" t="s">
        <v>218</v>
      </c>
      <c r="B255" t="s">
        <v>37</v>
      </c>
      <c r="C255" t="s">
        <v>39</v>
      </c>
      <c r="D255" s="9">
        <v>9937708.3100000005</v>
      </c>
    </row>
    <row r="256" spans="1:4">
      <c r="A256" t="s">
        <v>403</v>
      </c>
      <c r="B256" t="s">
        <v>223</v>
      </c>
      <c r="C256" t="s">
        <v>225</v>
      </c>
      <c r="D256" s="9">
        <v>9746457.6999999993</v>
      </c>
    </row>
    <row r="257" spans="1:4">
      <c r="A257" t="s">
        <v>281</v>
      </c>
      <c r="B257" t="s">
        <v>37</v>
      </c>
      <c r="C257" t="s">
        <v>39</v>
      </c>
      <c r="D257" s="9">
        <v>9727488.5899999999</v>
      </c>
    </row>
    <row r="258" spans="1:4">
      <c r="A258" t="s">
        <v>666</v>
      </c>
      <c r="B258" t="s">
        <v>63</v>
      </c>
      <c r="C258" t="s">
        <v>83</v>
      </c>
      <c r="D258" s="9">
        <v>9669355.9900000002</v>
      </c>
    </row>
    <row r="259" spans="1:4">
      <c r="A259" t="s">
        <v>392</v>
      </c>
      <c r="B259" t="s">
        <v>152</v>
      </c>
      <c r="C259" t="s">
        <v>340</v>
      </c>
      <c r="D259" s="9">
        <v>9669355.9900000002</v>
      </c>
    </row>
    <row r="260" spans="1:4">
      <c r="A260" t="s">
        <v>333</v>
      </c>
      <c r="B260" t="s">
        <v>235</v>
      </c>
      <c r="C260" t="s">
        <v>83</v>
      </c>
      <c r="D260" s="9">
        <v>9474994.9299999997</v>
      </c>
    </row>
    <row r="261" spans="1:4">
      <c r="A261" t="s">
        <v>759</v>
      </c>
      <c r="B261" t="s">
        <v>758</v>
      </c>
      <c r="C261" t="s">
        <v>83</v>
      </c>
      <c r="D261" s="9">
        <v>9406899.4499999993</v>
      </c>
    </row>
    <row r="262" spans="1:4">
      <c r="A262" t="s">
        <v>134</v>
      </c>
      <c r="B262" t="s">
        <v>103</v>
      </c>
      <c r="C262" t="s">
        <v>24</v>
      </c>
      <c r="D262" s="9">
        <v>9334930</v>
      </c>
    </row>
    <row r="263" spans="1:4">
      <c r="A263" t="s">
        <v>113</v>
      </c>
      <c r="B263" t="s">
        <v>103</v>
      </c>
      <c r="C263" t="s">
        <v>24</v>
      </c>
      <c r="D263" s="9">
        <v>9279803.5</v>
      </c>
    </row>
    <row r="264" spans="1:4">
      <c r="A264" t="s">
        <v>738</v>
      </c>
      <c r="B264" t="s">
        <v>736</v>
      </c>
      <c r="C264" t="s">
        <v>306</v>
      </c>
      <c r="D264" s="9">
        <v>9263712.7799999993</v>
      </c>
    </row>
    <row r="265" spans="1:4">
      <c r="A265" t="s">
        <v>665</v>
      </c>
      <c r="B265" t="s">
        <v>63</v>
      </c>
      <c r="C265" t="s">
        <v>225</v>
      </c>
      <c r="D265" s="9">
        <v>9200000</v>
      </c>
    </row>
    <row r="266" spans="1:4">
      <c r="A266" t="s">
        <v>124</v>
      </c>
      <c r="B266" t="s">
        <v>103</v>
      </c>
      <c r="C266" t="s">
        <v>24</v>
      </c>
      <c r="D266" s="9">
        <v>9190500</v>
      </c>
    </row>
    <row r="267" spans="1:4">
      <c r="A267" t="s">
        <v>121</v>
      </c>
      <c r="B267" t="s">
        <v>103</v>
      </c>
      <c r="C267" t="s">
        <v>24</v>
      </c>
      <c r="D267" s="9">
        <v>9190500</v>
      </c>
    </row>
    <row r="268" spans="1:4">
      <c r="A268" t="s">
        <v>116</v>
      </c>
      <c r="B268" t="s">
        <v>103</v>
      </c>
      <c r="C268" t="s">
        <v>24</v>
      </c>
      <c r="D268" s="9">
        <v>9147600</v>
      </c>
    </row>
    <row r="269" spans="1:4">
      <c r="A269" t="s">
        <v>381</v>
      </c>
      <c r="B269" t="s">
        <v>22</v>
      </c>
      <c r="C269" t="s">
        <v>83</v>
      </c>
      <c r="D269" s="9">
        <v>9092869.8900000006</v>
      </c>
    </row>
    <row r="270" spans="1:4">
      <c r="A270" t="s">
        <v>606</v>
      </c>
      <c r="B270" t="s">
        <v>605</v>
      </c>
      <c r="C270" t="s">
        <v>83</v>
      </c>
      <c r="D270" s="9">
        <v>9079000.1400000006</v>
      </c>
    </row>
    <row r="271" spans="1:4">
      <c r="A271" t="s">
        <v>615</v>
      </c>
      <c r="B271" t="s">
        <v>81</v>
      </c>
      <c r="C271" t="s">
        <v>83</v>
      </c>
      <c r="D271" s="9">
        <v>9021237</v>
      </c>
    </row>
    <row r="272" spans="1:4">
      <c r="A272" t="s">
        <v>246</v>
      </c>
      <c r="B272" t="s">
        <v>146</v>
      </c>
      <c r="C272" t="s">
        <v>247</v>
      </c>
      <c r="D272" s="9">
        <v>9018910.6600000001</v>
      </c>
    </row>
    <row r="273" spans="1:4">
      <c r="A273" t="s">
        <v>127</v>
      </c>
      <c r="B273" t="s">
        <v>103</v>
      </c>
      <c r="C273" t="s">
        <v>24</v>
      </c>
      <c r="D273" s="9">
        <v>8976000</v>
      </c>
    </row>
    <row r="274" spans="1:4">
      <c r="A274" t="s">
        <v>678</v>
      </c>
      <c r="B274" t="s">
        <v>92</v>
      </c>
      <c r="C274" t="s">
        <v>24</v>
      </c>
      <c r="D274" s="9">
        <v>8914475.4900000002</v>
      </c>
    </row>
    <row r="275" spans="1:4">
      <c r="A275" t="s">
        <v>661</v>
      </c>
      <c r="B275" t="s">
        <v>63</v>
      </c>
      <c r="C275" t="s">
        <v>24</v>
      </c>
      <c r="D275" s="9">
        <v>8716699.5700000003</v>
      </c>
    </row>
    <row r="276" spans="1:4">
      <c r="A276" t="s">
        <v>176</v>
      </c>
      <c r="B276" t="s">
        <v>81</v>
      </c>
      <c r="C276" t="s">
        <v>83</v>
      </c>
      <c r="D276" s="9">
        <v>8597527</v>
      </c>
    </row>
    <row r="277" spans="1:4">
      <c r="A277" t="s">
        <v>619</v>
      </c>
      <c r="B277" t="s">
        <v>618</v>
      </c>
      <c r="C277" t="s">
        <v>148</v>
      </c>
      <c r="D277" s="9">
        <v>8493202.8699999992</v>
      </c>
    </row>
    <row r="278" spans="1:4">
      <c r="A278" t="s">
        <v>582</v>
      </c>
      <c r="B278" t="s">
        <v>569</v>
      </c>
      <c r="C278" t="s">
        <v>359</v>
      </c>
      <c r="D278" s="9">
        <v>8319000</v>
      </c>
    </row>
    <row r="279" spans="1:4">
      <c r="A279" t="s">
        <v>183</v>
      </c>
      <c r="B279" t="s">
        <v>182</v>
      </c>
      <c r="C279" t="s">
        <v>148</v>
      </c>
      <c r="D279" s="9">
        <v>8110927</v>
      </c>
    </row>
    <row r="280" spans="1:4">
      <c r="A280" t="s">
        <v>93</v>
      </c>
      <c r="B280" t="s">
        <v>92</v>
      </c>
      <c r="C280" t="s">
        <v>94</v>
      </c>
      <c r="D280" s="9">
        <v>8075000</v>
      </c>
    </row>
    <row r="281" spans="1:4">
      <c r="A281" t="s">
        <v>763</v>
      </c>
      <c r="B281" t="s">
        <v>758</v>
      </c>
      <c r="C281" t="s">
        <v>148</v>
      </c>
      <c r="D281" s="9">
        <v>7980255.25</v>
      </c>
    </row>
    <row r="282" spans="1:4">
      <c r="A282" t="s">
        <v>607</v>
      </c>
      <c r="B282" t="s">
        <v>605</v>
      </c>
      <c r="C282" t="s">
        <v>83</v>
      </c>
      <c r="D282" s="9">
        <v>7682128.8600000003</v>
      </c>
    </row>
    <row r="283" spans="1:4">
      <c r="A283" t="s">
        <v>261</v>
      </c>
      <c r="B283" t="s">
        <v>260</v>
      </c>
      <c r="C283" t="s">
        <v>83</v>
      </c>
      <c r="D283" s="9">
        <v>7665438.8399999999</v>
      </c>
    </row>
    <row r="284" spans="1:4">
      <c r="A284" t="s">
        <v>636</v>
      </c>
      <c r="B284" t="s">
        <v>239</v>
      </c>
      <c r="C284" t="s">
        <v>83</v>
      </c>
      <c r="D284" s="9">
        <v>7600982.0899999999</v>
      </c>
    </row>
    <row r="285" spans="1:4">
      <c r="A285" t="s">
        <v>764</v>
      </c>
      <c r="B285" t="s">
        <v>758</v>
      </c>
      <c r="C285" t="s">
        <v>148</v>
      </c>
      <c r="D285" s="9">
        <v>7500000</v>
      </c>
    </row>
    <row r="286" spans="1:4">
      <c r="A286" t="s">
        <v>349</v>
      </c>
      <c r="B286" t="s">
        <v>223</v>
      </c>
      <c r="C286" t="s">
        <v>225</v>
      </c>
      <c r="D286" s="9">
        <v>7438398.1799999997</v>
      </c>
    </row>
    <row r="287" spans="1:4">
      <c r="A287" t="s">
        <v>302</v>
      </c>
      <c r="B287" t="s">
        <v>223</v>
      </c>
      <c r="C287" t="s">
        <v>225</v>
      </c>
      <c r="D287" s="9">
        <v>7389643</v>
      </c>
    </row>
    <row r="288" spans="1:4">
      <c r="A288" t="s">
        <v>506</v>
      </c>
      <c r="B288" t="s">
        <v>146</v>
      </c>
      <c r="C288" t="s">
        <v>340</v>
      </c>
      <c r="D288" s="9">
        <v>7367142.5800000001</v>
      </c>
    </row>
    <row r="289" spans="1:4">
      <c r="A289" t="s">
        <v>353</v>
      </c>
      <c r="B289" t="s">
        <v>223</v>
      </c>
      <c r="C289" t="s">
        <v>225</v>
      </c>
      <c r="D289" s="9">
        <v>7237866.8399999999</v>
      </c>
    </row>
    <row r="290" spans="1:4">
      <c r="A290" t="s">
        <v>655</v>
      </c>
      <c r="B290" t="s">
        <v>63</v>
      </c>
      <c r="C290" t="s">
        <v>148</v>
      </c>
      <c r="D290" s="9">
        <v>7124106.8700000001</v>
      </c>
    </row>
    <row r="291" spans="1:4">
      <c r="A291" t="s">
        <v>339</v>
      </c>
      <c r="B291" t="s">
        <v>338</v>
      </c>
      <c r="C291" t="s">
        <v>340</v>
      </c>
      <c r="D291" s="9">
        <v>7031642.6399999997</v>
      </c>
    </row>
    <row r="292" spans="1:4">
      <c r="A292" t="s">
        <v>644</v>
      </c>
      <c r="B292" t="s">
        <v>811</v>
      </c>
      <c r="C292" t="s">
        <v>148</v>
      </c>
      <c r="D292" s="9">
        <v>6774802.7300000004</v>
      </c>
    </row>
    <row r="293" spans="1:4">
      <c r="A293" t="s">
        <v>104</v>
      </c>
      <c r="B293" t="s">
        <v>103</v>
      </c>
      <c r="C293" t="s">
        <v>24</v>
      </c>
      <c r="D293" s="9">
        <v>6771367.9000000004</v>
      </c>
    </row>
    <row r="294" spans="1:4">
      <c r="A294" t="s">
        <v>623</v>
      </c>
      <c r="B294" t="s">
        <v>622</v>
      </c>
      <c r="C294" t="s">
        <v>94</v>
      </c>
      <c r="D294" s="9">
        <v>6729016.46</v>
      </c>
    </row>
    <row r="295" spans="1:4">
      <c r="A295" t="s">
        <v>118</v>
      </c>
      <c r="B295" t="s">
        <v>103</v>
      </c>
      <c r="C295" t="s">
        <v>24</v>
      </c>
      <c r="D295" s="9">
        <v>6683012.4900000002</v>
      </c>
    </row>
    <row r="296" spans="1:4">
      <c r="A296" t="s">
        <v>110</v>
      </c>
      <c r="B296" t="s">
        <v>103</v>
      </c>
      <c r="C296" t="s">
        <v>24</v>
      </c>
      <c r="D296" s="9">
        <v>6682879.5</v>
      </c>
    </row>
    <row r="297" spans="1:4">
      <c r="A297" t="s">
        <v>133</v>
      </c>
      <c r="B297" t="s">
        <v>103</v>
      </c>
      <c r="C297" t="s">
        <v>24</v>
      </c>
      <c r="D297" s="9">
        <v>6617600</v>
      </c>
    </row>
    <row r="298" spans="1:4">
      <c r="A298" t="s">
        <v>768</v>
      </c>
      <c r="B298" t="s">
        <v>747</v>
      </c>
      <c r="C298" t="s">
        <v>148</v>
      </c>
      <c r="D298" s="9">
        <v>6560610.2000000002</v>
      </c>
    </row>
    <row r="299" spans="1:4">
      <c r="A299" t="s">
        <v>240</v>
      </c>
      <c r="B299" t="s">
        <v>239</v>
      </c>
      <c r="C299" t="s">
        <v>83</v>
      </c>
      <c r="D299" s="9">
        <v>6470732.1399999997</v>
      </c>
    </row>
    <row r="300" spans="1:4">
      <c r="A300" t="s">
        <v>105</v>
      </c>
      <c r="B300" t="s">
        <v>103</v>
      </c>
      <c r="C300" t="s">
        <v>24</v>
      </c>
      <c r="D300" s="9">
        <v>6446000</v>
      </c>
    </row>
    <row r="301" spans="1:4">
      <c r="A301" t="s">
        <v>130</v>
      </c>
      <c r="B301" t="s">
        <v>103</v>
      </c>
      <c r="C301" t="s">
        <v>24</v>
      </c>
      <c r="D301" s="9">
        <v>6446000</v>
      </c>
    </row>
    <row r="302" spans="1:4">
      <c r="A302" t="s">
        <v>107</v>
      </c>
      <c r="B302" t="s">
        <v>103</v>
      </c>
      <c r="C302" t="s">
        <v>24</v>
      </c>
      <c r="D302" s="9">
        <v>6434406.7699999996</v>
      </c>
    </row>
    <row r="303" spans="1:4">
      <c r="A303" t="s">
        <v>219</v>
      </c>
      <c r="B303" t="s">
        <v>37</v>
      </c>
      <c r="C303" t="s">
        <v>39</v>
      </c>
      <c r="D303" s="9">
        <v>6421694.3600000003</v>
      </c>
    </row>
    <row r="304" spans="1:4">
      <c r="A304" t="s">
        <v>457</v>
      </c>
      <c r="B304" t="s">
        <v>63</v>
      </c>
      <c r="C304" t="s">
        <v>65</v>
      </c>
      <c r="D304" s="9">
        <v>6405814.0999999996</v>
      </c>
    </row>
    <row r="305" spans="1:4">
      <c r="A305" t="s">
        <v>608</v>
      </c>
      <c r="B305" t="s">
        <v>605</v>
      </c>
      <c r="C305" t="s">
        <v>83</v>
      </c>
      <c r="D305" s="9">
        <v>6338526.1500000004</v>
      </c>
    </row>
    <row r="306" spans="1:4">
      <c r="A306" t="s">
        <v>408</v>
      </c>
      <c r="B306" t="s">
        <v>152</v>
      </c>
      <c r="C306" t="s">
        <v>83</v>
      </c>
      <c r="D306" s="9">
        <v>6204166.6299999999</v>
      </c>
    </row>
    <row r="307" spans="1:4">
      <c r="A307" t="s">
        <v>196</v>
      </c>
      <c r="B307" t="s">
        <v>63</v>
      </c>
      <c r="C307" t="s">
        <v>83</v>
      </c>
      <c r="D307" s="9">
        <v>6148288.9100000001</v>
      </c>
    </row>
    <row r="308" spans="1:4">
      <c r="A308" t="s">
        <v>354</v>
      </c>
      <c r="B308" t="s">
        <v>31</v>
      </c>
      <c r="C308" t="s">
        <v>65</v>
      </c>
      <c r="D308" s="9">
        <v>6112943.8300000001</v>
      </c>
    </row>
    <row r="309" spans="1:4">
      <c r="A309" t="s">
        <v>575</v>
      </c>
      <c r="B309" t="s">
        <v>31</v>
      </c>
      <c r="C309" t="s">
        <v>39</v>
      </c>
      <c r="D309" s="9">
        <v>6112943.8300000001</v>
      </c>
    </row>
    <row r="310" spans="1:4">
      <c r="A310" t="s">
        <v>426</v>
      </c>
      <c r="B310" t="s">
        <v>425</v>
      </c>
      <c r="C310" t="s">
        <v>359</v>
      </c>
      <c r="D310" s="9">
        <v>6049989.0499999998</v>
      </c>
    </row>
    <row r="311" spans="1:4">
      <c r="A311" t="s">
        <v>544</v>
      </c>
      <c r="B311" t="s">
        <v>138</v>
      </c>
      <c r="C311" t="s">
        <v>83</v>
      </c>
      <c r="D311" s="9">
        <v>6022256.1500000004</v>
      </c>
    </row>
    <row r="312" spans="1:4">
      <c r="A312" t="s">
        <v>573</v>
      </c>
      <c r="B312" t="s">
        <v>569</v>
      </c>
      <c r="C312" t="s">
        <v>24</v>
      </c>
      <c r="D312" s="9">
        <v>6000000</v>
      </c>
    </row>
    <row r="313" spans="1:4">
      <c r="A313" t="s">
        <v>161</v>
      </c>
      <c r="B313" t="s">
        <v>160</v>
      </c>
      <c r="C313" t="s">
        <v>162</v>
      </c>
      <c r="D313" s="9">
        <v>6000000</v>
      </c>
    </row>
    <row r="314" spans="1:4">
      <c r="A314" t="s">
        <v>713</v>
      </c>
      <c r="B314" t="s">
        <v>812</v>
      </c>
      <c r="C314" t="s">
        <v>83</v>
      </c>
      <c r="D314" s="9">
        <v>5906380.4699999997</v>
      </c>
    </row>
    <row r="315" spans="1:4">
      <c r="A315" t="s">
        <v>651</v>
      </c>
      <c r="B315" t="s">
        <v>63</v>
      </c>
      <c r="C315" t="s">
        <v>148</v>
      </c>
      <c r="D315" s="9">
        <v>5678277.5</v>
      </c>
    </row>
    <row r="316" spans="1:4">
      <c r="A316" t="s">
        <v>616</v>
      </c>
      <c r="B316" t="s">
        <v>81</v>
      </c>
      <c r="C316" t="s">
        <v>83</v>
      </c>
      <c r="D316" s="9">
        <v>5670249</v>
      </c>
    </row>
    <row r="317" spans="1:4">
      <c r="A317" t="s">
        <v>585</v>
      </c>
      <c r="B317" t="s">
        <v>569</v>
      </c>
      <c r="C317" t="s">
        <v>225</v>
      </c>
      <c r="D317" s="9">
        <v>5518880</v>
      </c>
    </row>
    <row r="318" spans="1:4">
      <c r="A318" t="s">
        <v>518</v>
      </c>
      <c r="B318" t="s">
        <v>146</v>
      </c>
      <c r="C318" t="s">
        <v>225</v>
      </c>
      <c r="D318" s="9">
        <v>5388966</v>
      </c>
    </row>
    <row r="319" spans="1:4">
      <c r="A319" t="s">
        <v>656</v>
      </c>
      <c r="B319" t="s">
        <v>63</v>
      </c>
      <c r="C319" t="s">
        <v>148</v>
      </c>
      <c r="D319" s="9">
        <v>5325845.72</v>
      </c>
    </row>
    <row r="320" spans="1:4">
      <c r="A320" t="s">
        <v>211</v>
      </c>
      <c r="B320" t="s">
        <v>37</v>
      </c>
      <c r="C320" t="s">
        <v>39</v>
      </c>
      <c r="D320" s="9">
        <v>5215927.68</v>
      </c>
    </row>
    <row r="321" spans="1:4">
      <c r="A321" t="s">
        <v>461</v>
      </c>
      <c r="B321" t="s">
        <v>377</v>
      </c>
      <c r="C321" t="s">
        <v>83</v>
      </c>
      <c r="D321" s="9">
        <v>5190591.5199999996</v>
      </c>
    </row>
    <row r="322" spans="1:4">
      <c r="A322" t="s">
        <v>609</v>
      </c>
      <c r="B322" t="s">
        <v>605</v>
      </c>
      <c r="C322" t="s">
        <v>83</v>
      </c>
      <c r="D322" s="9">
        <v>5183673.13</v>
      </c>
    </row>
    <row r="323" spans="1:4">
      <c r="A323" t="s">
        <v>257</v>
      </c>
      <c r="B323" t="s">
        <v>223</v>
      </c>
      <c r="C323" t="s">
        <v>225</v>
      </c>
      <c r="D323" s="9">
        <v>5012886</v>
      </c>
    </row>
    <row r="324" spans="1:4">
      <c r="A324" t="s">
        <v>552</v>
      </c>
      <c r="B324" t="s">
        <v>273</v>
      </c>
      <c r="C324" t="s">
        <v>550</v>
      </c>
      <c r="D324" s="9">
        <v>5000000</v>
      </c>
    </row>
    <row r="325" spans="1:4">
      <c r="A325" t="s">
        <v>564</v>
      </c>
      <c r="B325" t="s">
        <v>383</v>
      </c>
      <c r="C325" t="s">
        <v>33</v>
      </c>
      <c r="D325" s="9">
        <v>5000000</v>
      </c>
    </row>
    <row r="326" spans="1:4">
      <c r="A326" t="s">
        <v>686</v>
      </c>
      <c r="B326" t="s">
        <v>682</v>
      </c>
      <c r="C326" t="s">
        <v>83</v>
      </c>
      <c r="D326" s="9">
        <v>4983388.07</v>
      </c>
    </row>
    <row r="327" spans="1:4">
      <c r="A327" t="s">
        <v>477</v>
      </c>
      <c r="B327" t="s">
        <v>223</v>
      </c>
      <c r="C327" t="s">
        <v>225</v>
      </c>
      <c r="D327" s="9">
        <v>4905234.5999999996</v>
      </c>
    </row>
    <row r="328" spans="1:4">
      <c r="A328" t="s">
        <v>348</v>
      </c>
      <c r="B328" t="s">
        <v>223</v>
      </c>
      <c r="C328" t="s">
        <v>225</v>
      </c>
      <c r="D328" s="9">
        <v>4815184.8</v>
      </c>
    </row>
    <row r="329" spans="1:4">
      <c r="A329" t="s">
        <v>405</v>
      </c>
      <c r="B329" t="s">
        <v>146</v>
      </c>
      <c r="C329" t="s">
        <v>186</v>
      </c>
      <c r="D329" s="9">
        <v>4756246.1399999997</v>
      </c>
    </row>
    <row r="330" spans="1:4">
      <c r="A330" t="s">
        <v>688</v>
      </c>
      <c r="B330" t="s">
        <v>682</v>
      </c>
      <c r="C330" t="s">
        <v>83</v>
      </c>
      <c r="D330" s="9">
        <v>4659063.45</v>
      </c>
    </row>
    <row r="331" spans="1:4">
      <c r="A331" t="s">
        <v>215</v>
      </c>
      <c r="B331" t="s">
        <v>37</v>
      </c>
      <c r="C331" t="s">
        <v>39</v>
      </c>
      <c r="D331" s="9">
        <v>4583043.5</v>
      </c>
    </row>
    <row r="332" spans="1:4">
      <c r="A332" t="s">
        <v>384</v>
      </c>
      <c r="B332" t="s">
        <v>383</v>
      </c>
      <c r="C332" t="s">
        <v>225</v>
      </c>
      <c r="D332" s="9">
        <v>4561789.2</v>
      </c>
    </row>
    <row r="333" spans="1:4">
      <c r="A333" t="s">
        <v>638</v>
      </c>
      <c r="B333" t="s">
        <v>239</v>
      </c>
      <c r="C333" t="s">
        <v>24</v>
      </c>
      <c r="D333" s="9">
        <v>4479798.45</v>
      </c>
    </row>
    <row r="334" spans="1:4">
      <c r="A334" t="s">
        <v>740</v>
      </c>
      <c r="B334" t="s">
        <v>736</v>
      </c>
      <c r="C334" t="s">
        <v>148</v>
      </c>
      <c r="D334" s="9">
        <v>4445310.24</v>
      </c>
    </row>
    <row r="335" spans="1:4">
      <c r="A335" t="s">
        <v>252</v>
      </c>
      <c r="B335" t="s">
        <v>37</v>
      </c>
      <c r="C335" t="s">
        <v>39</v>
      </c>
      <c r="D335" s="9">
        <v>4372261.7</v>
      </c>
    </row>
    <row r="336" spans="1:4">
      <c r="A336" t="s">
        <v>224</v>
      </c>
      <c r="B336" t="s">
        <v>223</v>
      </c>
      <c r="C336" t="s">
        <v>225</v>
      </c>
      <c r="D336" s="9">
        <v>4278272.5999999996</v>
      </c>
    </row>
    <row r="337" spans="1:4">
      <c r="A337" t="s">
        <v>728</v>
      </c>
      <c r="B337" t="s">
        <v>715</v>
      </c>
      <c r="C337" t="s">
        <v>83</v>
      </c>
      <c r="D337" s="9">
        <v>4270641</v>
      </c>
    </row>
    <row r="338" spans="1:4">
      <c r="A338" t="s">
        <v>331</v>
      </c>
      <c r="B338" t="s">
        <v>254</v>
      </c>
      <c r="C338" t="s">
        <v>83</v>
      </c>
      <c r="D338" s="9">
        <v>4227513.6100000003</v>
      </c>
    </row>
    <row r="339" spans="1:4">
      <c r="A339" t="s">
        <v>611</v>
      </c>
      <c r="B339" t="s">
        <v>605</v>
      </c>
      <c r="C339" t="s">
        <v>83</v>
      </c>
      <c r="D339" s="9">
        <v>4225714.41</v>
      </c>
    </row>
    <row r="340" spans="1:4">
      <c r="A340" t="s">
        <v>229</v>
      </c>
      <c r="B340" t="s">
        <v>223</v>
      </c>
      <c r="C340" t="s">
        <v>225</v>
      </c>
      <c r="D340" s="9">
        <v>4119955.2</v>
      </c>
    </row>
    <row r="341" spans="1:4">
      <c r="A341" t="s">
        <v>762</v>
      </c>
      <c r="B341" t="s">
        <v>758</v>
      </c>
      <c r="C341" t="s">
        <v>148</v>
      </c>
      <c r="D341" s="9">
        <v>3999566</v>
      </c>
    </row>
    <row r="342" spans="1:4">
      <c r="A342" t="s">
        <v>612</v>
      </c>
      <c r="B342" t="s">
        <v>605</v>
      </c>
      <c r="C342" t="s">
        <v>83</v>
      </c>
      <c r="D342" s="9">
        <v>3864923.93</v>
      </c>
    </row>
    <row r="343" spans="1:4">
      <c r="A343" t="s">
        <v>430</v>
      </c>
      <c r="B343" t="s">
        <v>37</v>
      </c>
      <c r="C343" t="s">
        <v>39</v>
      </c>
      <c r="D343" s="9">
        <v>3857437.51</v>
      </c>
    </row>
    <row r="344" spans="1:4">
      <c r="A344" t="s">
        <v>704</v>
      </c>
      <c r="B344" t="s">
        <v>152</v>
      </c>
      <c r="C344" t="s">
        <v>186</v>
      </c>
      <c r="D344" s="9">
        <v>3850741.02</v>
      </c>
    </row>
    <row r="345" spans="1:4">
      <c r="A345" t="s">
        <v>346</v>
      </c>
      <c r="B345" t="s">
        <v>182</v>
      </c>
      <c r="C345" t="s">
        <v>306</v>
      </c>
      <c r="D345" s="9">
        <v>3825225.68</v>
      </c>
    </row>
    <row r="346" spans="1:4">
      <c r="A346" t="s">
        <v>613</v>
      </c>
      <c r="B346" t="s">
        <v>605</v>
      </c>
      <c r="C346" t="s">
        <v>83</v>
      </c>
      <c r="D346" s="9">
        <v>3797264.32</v>
      </c>
    </row>
    <row r="347" spans="1:4">
      <c r="A347" t="s">
        <v>313</v>
      </c>
      <c r="B347" t="s">
        <v>146</v>
      </c>
      <c r="C347" t="s">
        <v>94</v>
      </c>
      <c r="D347" s="9">
        <v>3745612.56</v>
      </c>
    </row>
    <row r="348" spans="1:4">
      <c r="A348" t="s">
        <v>557</v>
      </c>
      <c r="B348" t="s">
        <v>22</v>
      </c>
      <c r="C348" t="s">
        <v>24</v>
      </c>
      <c r="D348" s="9">
        <v>3700000</v>
      </c>
    </row>
    <row r="349" spans="1:4">
      <c r="A349" t="s">
        <v>584</v>
      </c>
      <c r="B349" t="s">
        <v>569</v>
      </c>
      <c r="C349" t="s">
        <v>359</v>
      </c>
      <c r="D349" s="9">
        <v>3698000</v>
      </c>
    </row>
    <row r="350" spans="1:4">
      <c r="A350" t="s">
        <v>243</v>
      </c>
      <c r="B350" t="s">
        <v>223</v>
      </c>
      <c r="C350" t="s">
        <v>225</v>
      </c>
      <c r="D350" s="9">
        <v>3670022.5</v>
      </c>
    </row>
    <row r="351" spans="1:4">
      <c r="A351" t="s">
        <v>413</v>
      </c>
      <c r="B351" t="s">
        <v>223</v>
      </c>
      <c r="C351" t="s">
        <v>225</v>
      </c>
      <c r="D351" s="9">
        <v>3643676.3</v>
      </c>
    </row>
    <row r="352" spans="1:4">
      <c r="A352" t="s">
        <v>319</v>
      </c>
      <c r="B352" t="s">
        <v>223</v>
      </c>
      <c r="C352" t="s">
        <v>225</v>
      </c>
      <c r="D352" s="9">
        <v>3491541</v>
      </c>
    </row>
    <row r="353" spans="1:4">
      <c r="A353" t="s">
        <v>620</v>
      </c>
      <c r="B353" t="s">
        <v>618</v>
      </c>
      <c r="C353" t="s">
        <v>83</v>
      </c>
      <c r="D353" s="9">
        <v>3426809.59</v>
      </c>
    </row>
    <row r="354" spans="1:4">
      <c r="A354" t="s">
        <v>345</v>
      </c>
      <c r="B354" t="s">
        <v>182</v>
      </c>
      <c r="C354" t="s">
        <v>306</v>
      </c>
      <c r="D354" s="9">
        <v>3373813.39</v>
      </c>
    </row>
    <row r="355" spans="1:4">
      <c r="A355" t="s">
        <v>685</v>
      </c>
      <c r="B355" t="s">
        <v>682</v>
      </c>
      <c r="C355" t="s">
        <v>83</v>
      </c>
      <c r="D355" s="9">
        <v>3329537.25</v>
      </c>
    </row>
    <row r="356" spans="1:4">
      <c r="A356" t="s">
        <v>718</v>
      </c>
      <c r="B356" t="s">
        <v>715</v>
      </c>
      <c r="C356" t="s">
        <v>83</v>
      </c>
      <c r="D356" s="9">
        <v>3260259.12</v>
      </c>
    </row>
    <row r="357" spans="1:4">
      <c r="A357" t="s">
        <v>541</v>
      </c>
      <c r="B357" t="s">
        <v>540</v>
      </c>
      <c r="C357" t="s">
        <v>306</v>
      </c>
      <c r="D357" s="9">
        <v>3062579.85</v>
      </c>
    </row>
    <row r="358" spans="1:4">
      <c r="A358" t="s">
        <v>432</v>
      </c>
      <c r="B358" t="s">
        <v>37</v>
      </c>
      <c r="C358" t="s">
        <v>39</v>
      </c>
      <c r="D358" s="9">
        <v>3029498.71</v>
      </c>
    </row>
    <row r="359" spans="1:4">
      <c r="A359" t="s">
        <v>556</v>
      </c>
      <c r="B359" t="s">
        <v>273</v>
      </c>
      <c r="C359" t="s">
        <v>550</v>
      </c>
      <c r="D359" s="9">
        <v>3000000</v>
      </c>
    </row>
    <row r="360" spans="1:4">
      <c r="A360" t="s">
        <v>692</v>
      </c>
      <c r="B360" t="s">
        <v>682</v>
      </c>
      <c r="C360" t="s">
        <v>24</v>
      </c>
      <c r="D360" s="9">
        <v>2941724.25</v>
      </c>
    </row>
    <row r="361" spans="1:4">
      <c r="A361" t="s">
        <v>460</v>
      </c>
      <c r="B361" t="s">
        <v>146</v>
      </c>
      <c r="C361" t="s">
        <v>83</v>
      </c>
      <c r="D361" s="9">
        <v>2835969.5</v>
      </c>
    </row>
    <row r="362" spans="1:4">
      <c r="A362" t="s">
        <v>305</v>
      </c>
      <c r="B362" t="s">
        <v>182</v>
      </c>
      <c r="C362" t="s">
        <v>306</v>
      </c>
      <c r="D362" s="9">
        <v>2646872.4700000002</v>
      </c>
    </row>
    <row r="363" spans="1:4">
      <c r="A363" t="s">
        <v>529</v>
      </c>
      <c r="B363" t="s">
        <v>338</v>
      </c>
      <c r="C363" t="s">
        <v>340</v>
      </c>
      <c r="D363" s="9">
        <v>2455866.42</v>
      </c>
    </row>
    <row r="364" spans="1:4">
      <c r="A364" t="s">
        <v>527</v>
      </c>
      <c r="B364" t="s">
        <v>338</v>
      </c>
      <c r="C364" t="s">
        <v>340</v>
      </c>
      <c r="D364" s="9">
        <v>2432077.61</v>
      </c>
    </row>
    <row r="365" spans="1:4">
      <c r="A365" t="s">
        <v>251</v>
      </c>
      <c r="B365" t="s">
        <v>223</v>
      </c>
      <c r="C365" t="s">
        <v>225</v>
      </c>
      <c r="D365" s="9">
        <v>2301286.9500000002</v>
      </c>
    </row>
    <row r="366" spans="1:4">
      <c r="A366" t="s">
        <v>689</v>
      </c>
      <c r="B366" t="s">
        <v>682</v>
      </c>
      <c r="C366" t="s">
        <v>83</v>
      </c>
      <c r="D366" s="9">
        <v>2300286.91</v>
      </c>
    </row>
    <row r="367" spans="1:4">
      <c r="A367" t="s">
        <v>706</v>
      </c>
      <c r="B367" t="s">
        <v>152</v>
      </c>
      <c r="C367" t="s">
        <v>186</v>
      </c>
      <c r="D367" s="9">
        <v>2083264.83</v>
      </c>
    </row>
    <row r="368" spans="1:4">
      <c r="A368" t="s">
        <v>735</v>
      </c>
      <c r="B368" t="s">
        <v>734</v>
      </c>
      <c r="C368" t="s">
        <v>39</v>
      </c>
      <c r="D368" s="9">
        <v>2000000</v>
      </c>
    </row>
    <row r="369" spans="1:4">
      <c r="A369" t="s">
        <v>754</v>
      </c>
      <c r="B369" t="s">
        <v>751</v>
      </c>
      <c r="C369" t="s">
        <v>94</v>
      </c>
      <c r="D369" s="9">
        <v>2000000</v>
      </c>
    </row>
    <row r="370" spans="1:4">
      <c r="A370" t="s">
        <v>389</v>
      </c>
      <c r="B370" t="s">
        <v>357</v>
      </c>
      <c r="C370" t="s">
        <v>359</v>
      </c>
      <c r="D370" s="9">
        <v>1889220.86</v>
      </c>
    </row>
    <row r="371" spans="1:4">
      <c r="A371" t="s">
        <v>394</v>
      </c>
      <c r="B371" t="s">
        <v>357</v>
      </c>
      <c r="C371" t="s">
        <v>359</v>
      </c>
      <c r="D371" s="9">
        <v>1855915.87</v>
      </c>
    </row>
    <row r="372" spans="1:4">
      <c r="A372" t="s">
        <v>424</v>
      </c>
      <c r="B372" t="s">
        <v>357</v>
      </c>
      <c r="C372" t="s">
        <v>359</v>
      </c>
      <c r="D372" s="9">
        <v>1849194.77</v>
      </c>
    </row>
    <row r="373" spans="1:4">
      <c r="A373" t="s">
        <v>358</v>
      </c>
      <c r="B373" t="s">
        <v>357</v>
      </c>
      <c r="C373" t="s">
        <v>359</v>
      </c>
      <c r="D373" s="9">
        <v>1843605.84</v>
      </c>
    </row>
    <row r="374" spans="1:4">
      <c r="A374" t="s">
        <v>386</v>
      </c>
      <c r="B374" t="s">
        <v>357</v>
      </c>
      <c r="C374" t="s">
        <v>359</v>
      </c>
      <c r="D374" s="9">
        <v>1838715.86</v>
      </c>
    </row>
    <row r="375" spans="1:4">
      <c r="A375" t="s">
        <v>422</v>
      </c>
      <c r="B375" t="s">
        <v>357</v>
      </c>
      <c r="C375" t="s">
        <v>359</v>
      </c>
      <c r="D375" s="9">
        <v>1788102.05</v>
      </c>
    </row>
    <row r="376" spans="1:4">
      <c r="A376" t="s">
        <v>420</v>
      </c>
      <c r="B376" t="s">
        <v>357</v>
      </c>
      <c r="C376" t="s">
        <v>359</v>
      </c>
      <c r="D376" s="9">
        <v>1718679.12</v>
      </c>
    </row>
    <row r="377" spans="1:4">
      <c r="A377" t="s">
        <v>589</v>
      </c>
      <c r="B377" t="s">
        <v>152</v>
      </c>
      <c r="C377" t="s">
        <v>186</v>
      </c>
      <c r="D377" s="9">
        <v>1530000</v>
      </c>
    </row>
    <row r="378" spans="1:4">
      <c r="A378" t="s">
        <v>185</v>
      </c>
      <c r="B378" t="s">
        <v>182</v>
      </c>
      <c r="C378" t="s">
        <v>186</v>
      </c>
      <c r="D378" s="9">
        <v>1501651</v>
      </c>
    </row>
    <row r="379" spans="1:4">
      <c r="A379" t="s">
        <v>434</v>
      </c>
      <c r="B379" t="s">
        <v>46</v>
      </c>
      <c r="C379" t="s">
        <v>94</v>
      </c>
      <c r="D379" s="9">
        <v>1325340</v>
      </c>
    </row>
    <row r="380" spans="1:4">
      <c r="A380" t="s">
        <v>446</v>
      </c>
      <c r="B380" t="s">
        <v>357</v>
      </c>
      <c r="C380" t="s">
        <v>359</v>
      </c>
      <c r="D380" s="9">
        <v>1195127.48</v>
      </c>
    </row>
    <row r="381" spans="1:4">
      <c r="A381" t="s">
        <v>727</v>
      </c>
      <c r="B381" t="s">
        <v>715</v>
      </c>
      <c r="C381" t="s">
        <v>83</v>
      </c>
      <c r="D381" s="9">
        <v>924957</v>
      </c>
    </row>
    <row r="382" spans="1:4">
      <c r="A382" t="s">
        <v>534</v>
      </c>
      <c r="B382" t="s">
        <v>146</v>
      </c>
      <c r="C382" t="s">
        <v>83</v>
      </c>
      <c r="D382" s="9">
        <v>903518.1</v>
      </c>
    </row>
    <row r="383" spans="1:4">
      <c r="A383" t="s">
        <v>725</v>
      </c>
      <c r="B383" t="s">
        <v>715</v>
      </c>
      <c r="C383" t="s">
        <v>83</v>
      </c>
      <c r="D383" s="9">
        <v>901356</v>
      </c>
    </row>
    <row r="384" spans="1:4">
      <c r="A384" t="s">
        <v>723</v>
      </c>
      <c r="B384" t="s">
        <v>715</v>
      </c>
      <c r="C384" t="s">
        <v>83</v>
      </c>
      <c r="D384" s="9">
        <v>885641</v>
      </c>
    </row>
    <row r="385" spans="1:4">
      <c r="A385" t="s">
        <v>726</v>
      </c>
      <c r="B385" t="s">
        <v>715</v>
      </c>
      <c r="C385" t="s">
        <v>83</v>
      </c>
      <c r="D385" s="9">
        <v>836754</v>
      </c>
    </row>
    <row r="386" spans="1:4">
      <c r="A386" t="s">
        <v>88</v>
      </c>
      <c r="B386" t="s">
        <v>81</v>
      </c>
      <c r="C386" t="s">
        <v>83</v>
      </c>
      <c r="D386" s="9">
        <v>800000</v>
      </c>
    </row>
    <row r="387" spans="1:4">
      <c r="A387" t="s">
        <v>626</v>
      </c>
      <c r="B387" t="s">
        <v>625</v>
      </c>
      <c r="C387" t="s">
        <v>94</v>
      </c>
      <c r="D387" s="9">
        <v>714932.33</v>
      </c>
    </row>
    <row r="388" spans="1:4">
      <c r="A388" t="s">
        <v>752</v>
      </c>
      <c r="B388" t="s">
        <v>751</v>
      </c>
      <c r="C388" t="s">
        <v>306</v>
      </c>
      <c r="D388" s="9">
        <v>500000</v>
      </c>
    </row>
    <row r="389" spans="1:4">
      <c r="A389" t="s">
        <v>753</v>
      </c>
      <c r="B389" t="s">
        <v>751</v>
      </c>
      <c r="C389" t="s">
        <v>306</v>
      </c>
      <c r="D389" s="9">
        <v>500000</v>
      </c>
    </row>
    <row r="390" spans="1:4">
      <c r="A390" t="s">
        <v>755</v>
      </c>
      <c r="B390" t="s">
        <v>751</v>
      </c>
      <c r="C390" t="s">
        <v>306</v>
      </c>
      <c r="D390" s="9">
        <v>500000</v>
      </c>
    </row>
    <row r="391" spans="1:4">
      <c r="A391" t="s">
        <v>804</v>
      </c>
      <c r="D391" s="9">
        <v>8370352414.1258001</v>
      </c>
    </row>
  </sheetData>
  <pageMargins left="0.7" right="0.7" top="0.75" bottom="0.75" header="0.3" footer="0.3"/>
  <drawing r:id="rId6"/>
  <tableParts count="1">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Cartera_Promoción 180325</vt:lpstr>
      <vt:lpstr>Cartera_Promoción 15052025</vt:lpstr>
      <vt:lpstr>Nivel Estudio</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William Hospino Orellana</dc:creator>
  <cp:keywords/>
  <dc:description/>
  <cp:lastModifiedBy>Cesar William Hospino Orellana</cp:lastModifiedBy>
  <cp:revision/>
  <dcterms:created xsi:type="dcterms:W3CDTF">2024-09-13T22:07:36Z</dcterms:created>
  <dcterms:modified xsi:type="dcterms:W3CDTF">2025-05-19T19:05:42Z</dcterms:modified>
  <cp:category/>
  <cp:contentStatus/>
</cp:coreProperties>
</file>