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proinversion1-my.sharepoint.com/personal/consultor160_proinversion_gob_pe/Documents/Proinversión 2024/Proyectos de Adjudicar/4. PromocionV2/Cartera en Promocion/"/>
    </mc:Choice>
  </mc:AlternateContent>
  <xr:revisionPtr revIDLastSave="2" documentId="8_{031C6DF4-0235-4337-82DC-C779A5767EC0}" xr6:coauthVersionLast="47" xr6:coauthVersionMax="47" xr10:uidLastSave="{5BC65106-A8FD-4A58-BB5D-7ADCDE67CB35}"/>
  <bookViews>
    <workbookView xWindow="-108" yWindow="-108" windowWidth="23256" windowHeight="12456" tabRatio="654" firstSheet="1" activeTab="1" xr2:uid="{1B5FB688-8D41-4030-BC64-BE7360BE4525}"/>
  </bookViews>
  <sheets>
    <sheet name="Cartera_Promoción 180325" sheetId="18" state="hidden" r:id="rId1"/>
    <sheet name="Cartera_Promoción 15052025" sheetId="29" r:id="rId2"/>
    <sheet name="Nivel Estudio" sheetId="30" state="hidden" r:id="rId3"/>
    <sheet name="Resumen" sheetId="14" state="hidden" r:id="rId4"/>
  </sheets>
  <definedNames>
    <definedName name="_xlnm._FilterDatabase" localSheetId="1" hidden="1">'Cartera_Promoción 15052025'!$A$2:$S$435</definedName>
    <definedName name="_xlnm._FilterDatabase" localSheetId="0" hidden="1">'Cartera_Promoción 180325'!$A$1:$X$380</definedName>
    <definedName name="Tabla_Espacios">#REF!</definedName>
    <definedName name="Tabla_Espacios_VF">#REF!</definedName>
    <definedName name="TB_GL_2023">#REF!</definedName>
  </definedNames>
  <calcPr calcId="191028"/>
  <pivotCaches>
    <pivotCache cacheId="18"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7" i="18" l="1"/>
  <c r="O376" i="18"/>
  <c r="X2" i="18"/>
  <c r="U5" i="18"/>
  <c r="U6" i="18"/>
  <c r="U7" i="18"/>
  <c r="U8" i="18"/>
  <c r="U9" i="18"/>
  <c r="U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73" i="18"/>
  <c r="U74" i="18"/>
  <c r="U75" i="18"/>
  <c r="U76" i="18"/>
  <c r="U77" i="18"/>
  <c r="U78" i="18"/>
  <c r="U79" i="18"/>
  <c r="U80" i="18"/>
  <c r="U81" i="18"/>
  <c r="U82" i="18"/>
  <c r="U83" i="18"/>
  <c r="U84" i="18"/>
  <c r="U85" i="18"/>
  <c r="U86" i="18"/>
  <c r="U87" i="18"/>
  <c r="U88" i="18"/>
  <c r="U89" i="18"/>
  <c r="U90" i="18"/>
  <c r="U91" i="18"/>
  <c r="U92" i="18"/>
  <c r="U93" i="18"/>
  <c r="U94" i="18"/>
  <c r="U95" i="18"/>
  <c r="U96" i="18"/>
  <c r="U97" i="18"/>
  <c r="U98" i="18"/>
  <c r="U99" i="18"/>
  <c r="U100" i="18"/>
  <c r="U101" i="18"/>
  <c r="U102" i="18"/>
  <c r="U103" i="18"/>
  <c r="U104" i="18"/>
  <c r="U105" i="18"/>
  <c r="U106" i="18"/>
  <c r="U107" i="18"/>
  <c r="U108" i="18"/>
  <c r="U109" i="18"/>
  <c r="U110" i="18"/>
  <c r="U111" i="18"/>
  <c r="U112" i="18"/>
  <c r="U113" i="18"/>
  <c r="U114" i="18"/>
  <c r="U115"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40" i="18"/>
  <c r="U141" i="18"/>
  <c r="U142" i="18"/>
  <c r="U143" i="18"/>
  <c r="U144" i="18"/>
  <c r="U145" i="18"/>
  <c r="U146" i="18"/>
  <c r="U147" i="18"/>
  <c r="U148" i="18"/>
  <c r="U149" i="18"/>
  <c r="U150" i="18"/>
  <c r="U151" i="18"/>
  <c r="U152" i="18"/>
  <c r="U153" i="18"/>
  <c r="U154" i="18"/>
  <c r="U155" i="18"/>
  <c r="U156" i="18"/>
  <c r="U157" i="18"/>
  <c r="U158" i="18"/>
  <c r="U159" i="18"/>
  <c r="U160" i="18"/>
  <c r="U161" i="18"/>
  <c r="U162" i="18"/>
  <c r="U163" i="18"/>
  <c r="U164" i="18"/>
  <c r="U165" i="18"/>
  <c r="U166" i="18"/>
  <c r="U167" i="18"/>
  <c r="U168" i="18"/>
  <c r="U169" i="18"/>
  <c r="U170" i="18"/>
  <c r="U171" i="18"/>
  <c r="U172" i="18"/>
  <c r="U173" i="18"/>
  <c r="U174" i="18"/>
  <c r="U175" i="18"/>
  <c r="U176" i="18"/>
  <c r="U177" i="18"/>
  <c r="U178" i="18"/>
  <c r="U179" i="18"/>
  <c r="U180" i="18"/>
  <c r="U181" i="18"/>
  <c r="U182" i="18"/>
  <c r="U183" i="18"/>
  <c r="U184" i="18"/>
  <c r="U185" i="18"/>
  <c r="U186" i="18"/>
  <c r="U187" i="18"/>
  <c r="U188" i="18"/>
  <c r="U189" i="18"/>
  <c r="U190" i="18"/>
  <c r="U191" i="18"/>
  <c r="U192" i="18"/>
  <c r="U193" i="18"/>
  <c r="U194" i="18"/>
  <c r="U195" i="18"/>
  <c r="U196" i="18"/>
  <c r="U197" i="18"/>
  <c r="U198" i="18"/>
  <c r="U199" i="18"/>
  <c r="U200" i="18"/>
  <c r="U201" i="18"/>
  <c r="U202" i="18"/>
  <c r="U203" i="18"/>
  <c r="U204" i="18"/>
  <c r="U205" i="18"/>
  <c r="U206" i="18"/>
  <c r="U207" i="18"/>
  <c r="U208" i="18"/>
  <c r="U209" i="18"/>
  <c r="U210" i="18"/>
  <c r="U211" i="18"/>
  <c r="U212" i="18"/>
  <c r="U213" i="18"/>
  <c r="U214" i="18"/>
  <c r="U215" i="18"/>
  <c r="U216" i="18"/>
  <c r="U217" i="18"/>
  <c r="U218" i="18"/>
  <c r="U219" i="18"/>
  <c r="U220" i="18"/>
  <c r="U221" i="18"/>
  <c r="U222" i="18"/>
  <c r="U223" i="18"/>
  <c r="U224" i="18"/>
  <c r="U225" i="18"/>
  <c r="U226" i="18"/>
  <c r="U227" i="18"/>
  <c r="U228" i="18"/>
  <c r="U229" i="18"/>
  <c r="U230" i="18"/>
  <c r="U231" i="18"/>
  <c r="U232" i="18"/>
  <c r="U233" i="18"/>
  <c r="U234" i="18"/>
  <c r="U235" i="18"/>
  <c r="U236" i="18"/>
  <c r="U237" i="18"/>
  <c r="U238" i="18"/>
  <c r="U239" i="18"/>
  <c r="U240" i="18"/>
  <c r="U241" i="18"/>
  <c r="U242" i="18"/>
  <c r="U243" i="18"/>
  <c r="U244" i="18"/>
  <c r="U245" i="18"/>
  <c r="U246" i="18"/>
  <c r="U247" i="18"/>
  <c r="U248" i="18"/>
  <c r="U249" i="18"/>
  <c r="U250" i="18"/>
  <c r="U251" i="18"/>
  <c r="U252" i="18"/>
  <c r="U253" i="18"/>
  <c r="U254" i="18"/>
  <c r="U255" i="18"/>
  <c r="U256" i="18"/>
  <c r="U257" i="18"/>
  <c r="U258" i="18"/>
  <c r="U259" i="18"/>
  <c r="U260" i="18"/>
  <c r="U261" i="18"/>
  <c r="U262" i="18"/>
  <c r="U263" i="18"/>
  <c r="U264" i="18"/>
  <c r="U265" i="18"/>
  <c r="U266" i="18"/>
  <c r="U267" i="18"/>
  <c r="U268" i="18"/>
  <c r="U269" i="18"/>
  <c r="U270" i="18"/>
  <c r="U271" i="18"/>
  <c r="U272" i="18"/>
  <c r="U273" i="18"/>
  <c r="U274" i="18"/>
  <c r="U275" i="18"/>
  <c r="U276" i="18"/>
  <c r="U277" i="18"/>
  <c r="U278" i="18"/>
  <c r="U279" i="18"/>
  <c r="U280" i="18"/>
  <c r="U281" i="18"/>
  <c r="U282" i="18"/>
  <c r="U283" i="18"/>
  <c r="U284" i="18"/>
  <c r="U285" i="18"/>
  <c r="U286" i="18"/>
  <c r="U287" i="18"/>
  <c r="U288" i="18"/>
  <c r="U289" i="18"/>
  <c r="U290" i="18"/>
  <c r="U291" i="18"/>
  <c r="U292" i="18"/>
  <c r="U293" i="18"/>
  <c r="U294" i="18"/>
  <c r="U295" i="18"/>
  <c r="U296" i="18"/>
  <c r="U297" i="18"/>
  <c r="U298" i="18"/>
  <c r="U299" i="18"/>
  <c r="U300" i="18"/>
  <c r="U301" i="18"/>
  <c r="U302" i="18"/>
  <c r="U303" i="18"/>
  <c r="U304" i="18"/>
  <c r="U305" i="18"/>
  <c r="U306" i="18"/>
  <c r="U307" i="18"/>
  <c r="U308" i="18"/>
  <c r="U309" i="18"/>
  <c r="U310" i="18"/>
  <c r="U311" i="18"/>
  <c r="U312" i="18"/>
  <c r="U313" i="18"/>
  <c r="U314" i="18"/>
  <c r="U315" i="18"/>
  <c r="U316" i="18"/>
  <c r="U317" i="18"/>
  <c r="U318" i="18"/>
  <c r="U319" i="18"/>
  <c r="U320" i="18"/>
  <c r="U321" i="18"/>
  <c r="U322" i="18"/>
  <c r="U323" i="18"/>
  <c r="U324" i="18"/>
  <c r="U325" i="18"/>
  <c r="U326" i="18"/>
  <c r="U327" i="18"/>
  <c r="U328" i="18"/>
  <c r="U329" i="18"/>
  <c r="U330" i="18"/>
  <c r="U331" i="18"/>
  <c r="U332" i="18"/>
  <c r="U333" i="18"/>
  <c r="U334" i="18"/>
  <c r="U335" i="18"/>
  <c r="U336" i="18"/>
  <c r="U337" i="18"/>
  <c r="U338" i="18"/>
  <c r="U339" i="18"/>
  <c r="U340" i="18"/>
  <c r="U341" i="18"/>
  <c r="U342" i="18"/>
  <c r="U343" i="18"/>
  <c r="U344" i="18"/>
  <c r="U345" i="18"/>
  <c r="U346" i="18"/>
  <c r="U347" i="18"/>
  <c r="U348" i="18"/>
  <c r="U349" i="18"/>
  <c r="U350" i="18"/>
  <c r="U351" i="18"/>
  <c r="U352" i="18"/>
  <c r="U353" i="18"/>
  <c r="U354" i="18"/>
  <c r="U355" i="18"/>
  <c r="U356" i="18"/>
  <c r="U357" i="18"/>
  <c r="U358" i="18"/>
  <c r="U359" i="18"/>
  <c r="U360" i="18"/>
  <c r="U361" i="18"/>
  <c r="U362" i="18"/>
  <c r="U363" i="18"/>
  <c r="U364" i="18"/>
  <c r="U365" i="18"/>
  <c r="U366" i="18"/>
  <c r="U367" i="18"/>
  <c r="U368" i="18"/>
  <c r="U369" i="18"/>
  <c r="U370" i="18"/>
  <c r="U371" i="18"/>
  <c r="U372" i="18"/>
  <c r="U373" i="18"/>
  <c r="U374" i="18"/>
  <c r="U375" i="18"/>
  <c r="U4" i="18"/>
  <c r="P375" i="18"/>
  <c r="P374" i="18"/>
  <c r="P373" i="18"/>
  <c r="P372" i="18"/>
  <c r="J371" i="18"/>
  <c r="J370" i="18"/>
  <c r="J369" i="18"/>
  <c r="J368" i="18"/>
  <c r="J367" i="18"/>
  <c r="J366" i="18"/>
  <c r="J365" i="18"/>
  <c r="J364" i="18"/>
  <c r="J363" i="18"/>
  <c r="J362" i="18"/>
  <c r="J361" i="18"/>
  <c r="J360" i="18"/>
  <c r="J359" i="18"/>
  <c r="J358" i="18"/>
  <c r="J357" i="18"/>
  <c r="J356" i="18"/>
  <c r="J355" i="18"/>
  <c r="J354" i="18"/>
  <c r="J353" i="18"/>
  <c r="J352" i="18"/>
  <c r="J351" i="18"/>
  <c r="J350" i="18"/>
  <c r="J349" i="18"/>
  <c r="J348" i="18"/>
  <c r="J347" i="18"/>
  <c r="J346" i="18"/>
  <c r="J345" i="18"/>
  <c r="J344" i="18"/>
  <c r="J343" i="18"/>
  <c r="J342" i="18"/>
  <c r="J341" i="18"/>
  <c r="J340" i="18"/>
  <c r="J339" i="18"/>
  <c r="J338" i="18"/>
  <c r="J337" i="18"/>
  <c r="J336" i="18"/>
  <c r="J335" i="18"/>
  <c r="J334" i="18"/>
  <c r="J333" i="18"/>
  <c r="J332" i="18"/>
  <c r="J331" i="18"/>
  <c r="J330" i="18"/>
  <c r="J329" i="18"/>
  <c r="J328" i="18"/>
  <c r="J327" i="18"/>
  <c r="J326" i="18"/>
  <c r="J325" i="18"/>
  <c r="J324" i="18"/>
  <c r="J323" i="18"/>
  <c r="J322" i="18"/>
  <c r="J321" i="18"/>
  <c r="J320" i="18"/>
  <c r="J319" i="18"/>
  <c r="J318" i="18"/>
  <c r="J317" i="18"/>
  <c r="P316" i="18"/>
  <c r="J316" i="18"/>
  <c r="P315" i="18"/>
  <c r="J315" i="18"/>
  <c r="P314" i="18"/>
  <c r="J314" i="18"/>
  <c r="P313" i="18"/>
  <c r="J313" i="18"/>
  <c r="P312" i="18"/>
  <c r="J312" i="18"/>
  <c r="P311" i="18"/>
  <c r="J311" i="18"/>
  <c r="P310" i="18"/>
  <c r="J310" i="18"/>
  <c r="P309" i="18"/>
  <c r="J309" i="18"/>
  <c r="P308" i="18"/>
  <c r="J308" i="18"/>
  <c r="P307" i="18"/>
  <c r="J307" i="18"/>
  <c r="P306" i="18"/>
  <c r="J306" i="18"/>
  <c r="P305" i="18"/>
  <c r="J305" i="18"/>
  <c r="P304" i="18"/>
  <c r="P303" i="18"/>
  <c r="J303" i="18"/>
  <c r="P302" i="18"/>
  <c r="J302" i="18"/>
  <c r="P301" i="18"/>
  <c r="J301" i="18"/>
  <c r="P300" i="18"/>
  <c r="J300" i="18"/>
  <c r="P299" i="18"/>
  <c r="J299" i="18"/>
  <c r="P298" i="18"/>
  <c r="J298" i="18"/>
  <c r="P297" i="18"/>
  <c r="J297" i="18"/>
  <c r="P296" i="18"/>
  <c r="P295" i="18"/>
  <c r="P294" i="18"/>
  <c r="J294" i="18"/>
  <c r="P293" i="18"/>
  <c r="J293" i="18"/>
  <c r="P292" i="18"/>
  <c r="J292" i="18"/>
  <c r="P291" i="18"/>
  <c r="P290" i="18"/>
  <c r="P289" i="18"/>
  <c r="P288" i="18"/>
  <c r="J288" i="18"/>
  <c r="P287" i="18"/>
  <c r="J287" i="18"/>
  <c r="P286" i="18"/>
  <c r="J286" i="18"/>
  <c r="P285" i="18"/>
  <c r="J285" i="18"/>
  <c r="P284" i="18"/>
  <c r="J284" i="18"/>
  <c r="P283" i="18"/>
  <c r="P282" i="18"/>
  <c r="P281" i="18"/>
  <c r="P280" i="18"/>
  <c r="P279" i="18"/>
  <c r="P278" i="18"/>
  <c r="J278" i="18"/>
  <c r="P277" i="18"/>
  <c r="P276" i="18"/>
  <c r="P275" i="18"/>
  <c r="J275" i="18"/>
  <c r="P274" i="18"/>
  <c r="J274" i="18"/>
  <c r="P273" i="18"/>
  <c r="P272" i="18"/>
  <c r="P271" i="18"/>
  <c r="J271" i="18"/>
  <c r="P270" i="18"/>
  <c r="J270" i="18"/>
  <c r="P269" i="18"/>
  <c r="J269" i="18"/>
  <c r="P268" i="18"/>
  <c r="J268" i="18"/>
  <c r="P267" i="18"/>
  <c r="J267" i="18"/>
  <c r="P266" i="18"/>
  <c r="J266" i="18"/>
  <c r="P265" i="18"/>
  <c r="P264" i="18"/>
  <c r="J264" i="18"/>
  <c r="P263" i="18"/>
  <c r="J263" i="18"/>
  <c r="P262" i="18"/>
  <c r="J262" i="18"/>
  <c r="P261" i="18"/>
  <c r="J261" i="18"/>
  <c r="P260" i="18"/>
  <c r="J260" i="18"/>
  <c r="P259" i="18"/>
  <c r="J259" i="18"/>
  <c r="P258" i="18"/>
  <c r="J258" i="18"/>
  <c r="P257" i="18"/>
  <c r="J257" i="18"/>
  <c r="P256" i="18"/>
  <c r="J256" i="18"/>
  <c r="P255" i="18"/>
  <c r="J255" i="18"/>
  <c r="P254" i="18"/>
  <c r="J254" i="18"/>
  <c r="P253" i="18"/>
  <c r="J253" i="18"/>
  <c r="P252" i="18"/>
  <c r="J252" i="18"/>
  <c r="P251" i="18"/>
  <c r="J251" i="18"/>
  <c r="P250" i="18"/>
  <c r="J250" i="18"/>
  <c r="P249" i="18"/>
  <c r="J249" i="18"/>
  <c r="P248" i="18"/>
  <c r="J248" i="18"/>
  <c r="P247" i="18"/>
  <c r="J247" i="18"/>
  <c r="P246" i="18"/>
  <c r="P245" i="18"/>
  <c r="J245" i="18"/>
  <c r="P244" i="18"/>
  <c r="J244" i="18"/>
  <c r="P243" i="18"/>
  <c r="J243" i="18"/>
  <c r="P242" i="18"/>
  <c r="J242" i="18"/>
  <c r="P241" i="18"/>
  <c r="J241" i="18"/>
  <c r="P240" i="18"/>
  <c r="J240" i="18"/>
  <c r="P239" i="18"/>
  <c r="J239" i="18"/>
  <c r="P238" i="18"/>
  <c r="J238" i="18"/>
  <c r="P237" i="18"/>
  <c r="J237" i="18"/>
  <c r="P236" i="18"/>
  <c r="J236" i="18"/>
  <c r="P235" i="18"/>
  <c r="J235" i="18"/>
  <c r="P234" i="18"/>
  <c r="J234" i="18"/>
  <c r="P233" i="18"/>
  <c r="J233" i="18"/>
  <c r="P232" i="18"/>
  <c r="J232" i="18"/>
  <c r="P231" i="18"/>
  <c r="J231" i="18"/>
  <c r="P230" i="18"/>
  <c r="J230" i="18"/>
  <c r="P229" i="18"/>
  <c r="J229" i="18"/>
  <c r="P228" i="18"/>
  <c r="J228" i="18"/>
  <c r="P227" i="18"/>
  <c r="J227" i="18"/>
  <c r="P226" i="18"/>
  <c r="J226" i="18"/>
  <c r="P225" i="18"/>
  <c r="J225" i="18"/>
  <c r="P224" i="18"/>
  <c r="J224" i="18"/>
  <c r="P223" i="18"/>
  <c r="J223" i="18"/>
  <c r="P222" i="18"/>
  <c r="J222" i="18"/>
  <c r="P221" i="18"/>
  <c r="J221" i="18"/>
  <c r="P220" i="18"/>
  <c r="J220" i="18"/>
  <c r="P219" i="18"/>
  <c r="J219" i="18"/>
  <c r="P218" i="18"/>
  <c r="J218" i="18"/>
  <c r="P217" i="18"/>
  <c r="J217" i="18"/>
  <c r="P216" i="18"/>
  <c r="J216" i="18"/>
  <c r="P215" i="18"/>
  <c r="J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J189" i="18"/>
  <c r="P188" i="18"/>
  <c r="J188" i="18"/>
  <c r="P187" i="18"/>
  <c r="J187" i="18"/>
  <c r="P186" i="18"/>
  <c r="J186" i="18"/>
  <c r="P185" i="18"/>
  <c r="J185" i="18"/>
  <c r="P184" i="18"/>
  <c r="J184" i="18"/>
  <c r="P183" i="18"/>
  <c r="J183" i="18"/>
  <c r="P182" i="18"/>
  <c r="J182" i="18"/>
  <c r="P181" i="18"/>
  <c r="J181" i="18"/>
  <c r="P180" i="18"/>
  <c r="J180" i="18"/>
  <c r="P179" i="18"/>
  <c r="J179" i="18"/>
  <c r="P178" i="18"/>
  <c r="J178" i="18"/>
  <c r="P177" i="18"/>
  <c r="J177" i="18"/>
  <c r="P176" i="18"/>
  <c r="J176" i="18"/>
  <c r="P175" i="18"/>
  <c r="J175" i="18"/>
  <c r="P174" i="18"/>
  <c r="J174" i="18"/>
  <c r="P173" i="18"/>
  <c r="J173" i="18"/>
  <c r="P172" i="18"/>
  <c r="J172" i="18"/>
  <c r="P171" i="18"/>
  <c r="J171" i="18"/>
  <c r="P170" i="18"/>
  <c r="J170" i="18"/>
  <c r="P169" i="18"/>
  <c r="J169" i="18"/>
  <c r="P168" i="18"/>
  <c r="J168" i="18"/>
  <c r="P167" i="18"/>
  <c r="J167" i="18"/>
  <c r="P166" i="18"/>
  <c r="J166" i="18"/>
  <c r="P165" i="18"/>
  <c r="J165" i="18"/>
  <c r="P164" i="18"/>
  <c r="J164" i="18"/>
  <c r="P163" i="18"/>
  <c r="J163" i="18"/>
  <c r="P162" i="18"/>
  <c r="J162" i="18"/>
  <c r="P161" i="18"/>
  <c r="J161" i="18"/>
  <c r="P160" i="18"/>
  <c r="J160" i="18"/>
  <c r="P159" i="18"/>
  <c r="J159" i="18"/>
  <c r="P158" i="18"/>
  <c r="J158" i="18"/>
  <c r="P157" i="18"/>
  <c r="J157" i="18"/>
  <c r="P156" i="18"/>
  <c r="J156" i="18"/>
  <c r="P155" i="18"/>
  <c r="J155" i="18"/>
  <c r="P154" i="18"/>
  <c r="J154" i="18"/>
  <c r="P153" i="18"/>
  <c r="J153" i="18"/>
  <c r="P152" i="18"/>
  <c r="J152" i="18"/>
  <c r="P151" i="18"/>
  <c r="J151" i="18"/>
  <c r="P150" i="18"/>
  <c r="J150" i="18"/>
  <c r="P149" i="18"/>
  <c r="J149" i="18"/>
  <c r="P148" i="18"/>
  <c r="J148" i="18"/>
  <c r="P147" i="18"/>
  <c r="J147" i="18"/>
  <c r="P146" i="18"/>
  <c r="J146" i="18"/>
  <c r="P145" i="18"/>
  <c r="J145" i="18"/>
  <c r="P144" i="18"/>
  <c r="J144" i="18"/>
  <c r="P143" i="18"/>
  <c r="J143" i="18"/>
  <c r="P142" i="18"/>
  <c r="J142" i="18"/>
  <c r="P141" i="18"/>
  <c r="J141" i="18"/>
  <c r="P140" i="18"/>
  <c r="J140" i="18"/>
  <c r="P139" i="18"/>
  <c r="J139" i="18"/>
  <c r="P138" i="18"/>
  <c r="J138" i="18"/>
  <c r="P137" i="18"/>
  <c r="J137" i="18"/>
  <c r="P136" i="18"/>
  <c r="J136" i="18"/>
  <c r="P135" i="18"/>
  <c r="J135" i="18"/>
  <c r="P134" i="18"/>
  <c r="J134" i="18"/>
  <c r="P133" i="18"/>
  <c r="J133" i="18"/>
  <c r="P132" i="18"/>
  <c r="J132" i="18"/>
  <c r="P131" i="18"/>
  <c r="J131" i="18"/>
  <c r="P130" i="18"/>
  <c r="J130" i="18"/>
  <c r="P129" i="18"/>
  <c r="J129" i="18"/>
  <c r="P128" i="18"/>
  <c r="J128" i="18"/>
  <c r="P127" i="18"/>
  <c r="J127" i="18"/>
  <c r="P126" i="18"/>
  <c r="J126" i="18"/>
  <c r="P125" i="18"/>
  <c r="J125" i="18"/>
  <c r="P124" i="18"/>
  <c r="J124" i="18"/>
  <c r="P123" i="18"/>
  <c r="J123" i="18"/>
  <c r="P122" i="18"/>
  <c r="J122" i="18"/>
  <c r="P121" i="18"/>
  <c r="J121" i="18"/>
  <c r="P120" i="18"/>
  <c r="J120" i="18"/>
  <c r="P119" i="18"/>
  <c r="J119" i="18"/>
  <c r="P118" i="18"/>
  <c r="J118" i="18"/>
  <c r="P117" i="18"/>
  <c r="J117" i="18"/>
  <c r="P116" i="18"/>
  <c r="J116" i="18"/>
  <c r="P115" i="18"/>
  <c r="J115" i="18"/>
  <c r="P114" i="18"/>
  <c r="J114" i="18"/>
  <c r="P113" i="18"/>
  <c r="J113" i="18"/>
  <c r="P112" i="18"/>
  <c r="J112" i="18"/>
  <c r="P111" i="18"/>
  <c r="J111" i="18"/>
  <c r="P110" i="18"/>
  <c r="J110" i="18"/>
  <c r="P109" i="18"/>
  <c r="J109" i="18"/>
  <c r="P108" i="18"/>
  <c r="J108" i="18"/>
  <c r="P107" i="18"/>
  <c r="J107" i="18"/>
  <c r="P106" i="18"/>
  <c r="J106" i="18"/>
  <c r="P105" i="18"/>
  <c r="J105" i="18"/>
  <c r="P104" i="18"/>
  <c r="J104" i="18"/>
  <c r="P103" i="18"/>
  <c r="J103" i="18"/>
  <c r="P102" i="18"/>
  <c r="J102" i="18"/>
  <c r="P101" i="18"/>
  <c r="J101" i="18"/>
  <c r="P100" i="18"/>
  <c r="J100" i="18"/>
  <c r="P99" i="18"/>
  <c r="J99" i="18"/>
  <c r="P98" i="18"/>
  <c r="J98" i="18"/>
  <c r="P97" i="18"/>
  <c r="J97" i="18"/>
  <c r="P96" i="18"/>
  <c r="J96" i="18"/>
  <c r="P95" i="18"/>
  <c r="J95" i="18"/>
  <c r="P94" i="18"/>
  <c r="J94" i="18"/>
  <c r="P93" i="18"/>
  <c r="J93" i="18"/>
  <c r="P92" i="18"/>
  <c r="J92" i="18"/>
  <c r="P91" i="18"/>
  <c r="J91" i="18"/>
  <c r="P90" i="18"/>
  <c r="J90" i="18"/>
  <c r="P89" i="18"/>
  <c r="J89" i="18"/>
  <c r="P88" i="18"/>
  <c r="J88" i="18"/>
  <c r="P87" i="18"/>
  <c r="J87" i="18"/>
  <c r="P86" i="18"/>
  <c r="J86" i="18"/>
  <c r="P85" i="18"/>
  <c r="J85" i="18"/>
  <c r="P84" i="18"/>
  <c r="J84" i="18"/>
  <c r="P83" i="18"/>
  <c r="J83" i="18"/>
  <c r="P82" i="18"/>
  <c r="J82" i="18"/>
  <c r="P81" i="18"/>
  <c r="J81" i="18"/>
  <c r="P80" i="18"/>
  <c r="J80" i="18"/>
  <c r="P79" i="18"/>
  <c r="J79" i="18"/>
  <c r="P78" i="18"/>
  <c r="J78" i="18"/>
  <c r="P77" i="18"/>
  <c r="J77" i="18"/>
  <c r="P76" i="18"/>
  <c r="J76" i="18"/>
  <c r="P75" i="18"/>
  <c r="J75" i="18"/>
  <c r="P74" i="18"/>
  <c r="J74" i="18"/>
  <c r="P73" i="18"/>
  <c r="J73" i="18"/>
  <c r="P72" i="18"/>
  <c r="J72" i="18"/>
  <c r="P71" i="18"/>
  <c r="J71" i="18"/>
  <c r="P70" i="18"/>
  <c r="J70" i="18"/>
  <c r="P69" i="18"/>
  <c r="J69" i="18"/>
  <c r="P68" i="18"/>
  <c r="J68" i="18"/>
  <c r="P67" i="18"/>
  <c r="J67" i="18"/>
  <c r="P66" i="18"/>
  <c r="J66" i="18"/>
  <c r="P65" i="18"/>
  <c r="J65" i="18"/>
  <c r="P64" i="18"/>
  <c r="J64" i="18"/>
  <c r="P63" i="18"/>
  <c r="J63" i="18"/>
  <c r="P62" i="18"/>
  <c r="J62" i="18"/>
  <c r="P61" i="18"/>
  <c r="J61" i="18"/>
  <c r="P60" i="18"/>
  <c r="J60" i="18"/>
  <c r="P59" i="18"/>
  <c r="J59" i="18"/>
  <c r="P58" i="18"/>
  <c r="J58" i="18"/>
  <c r="P57" i="18"/>
  <c r="J57" i="18"/>
  <c r="P56" i="18"/>
  <c r="J56" i="18"/>
  <c r="P55" i="18"/>
  <c r="J55" i="18"/>
  <c r="P54" i="18"/>
  <c r="J54" i="18"/>
  <c r="P53" i="18"/>
  <c r="J53" i="18"/>
  <c r="P52" i="18"/>
  <c r="J52" i="18"/>
  <c r="P51" i="18"/>
  <c r="J51" i="18"/>
  <c r="P50" i="18"/>
  <c r="P49" i="18"/>
  <c r="P48" i="18"/>
  <c r="P47" i="18"/>
  <c r="P46" i="18"/>
  <c r="P45" i="18"/>
  <c r="P44" i="18"/>
  <c r="P43" i="18"/>
  <c r="P42" i="18"/>
  <c r="P41" i="18"/>
  <c r="P40" i="18"/>
  <c r="P39" i="18"/>
  <c r="P38" i="18"/>
  <c r="J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F77" i="14" l="1"/>
  <c r="F78" i="14"/>
  <c r="F79" i="14"/>
  <c r="F80" i="14"/>
  <c r="F81" i="14"/>
  <c r="F82" i="14"/>
  <c r="F83" i="14"/>
  <c r="F84" i="14"/>
  <c r="F85" i="14"/>
  <c r="F86" i="14"/>
  <c r="F87" i="14"/>
  <c r="F88" i="14"/>
  <c r="F89" i="14"/>
  <c r="F90" i="14"/>
  <c r="F91" i="14"/>
  <c r="F92" i="14"/>
  <c r="F93" i="14"/>
  <c r="F94" i="14"/>
  <c r="F95" i="14"/>
  <c r="F96" i="14"/>
  <c r="F76" i="14"/>
  <c r="E65" i="14"/>
  <c r="E66" i="14"/>
  <c r="E67" i="14"/>
  <c r="E68" i="14"/>
  <c r="E69" i="14"/>
  <c r="E64" i="14"/>
  <c r="E53" i="14"/>
  <c r="E54" i="14"/>
  <c r="E55" i="14"/>
  <c r="E56" i="14"/>
  <c r="E52" i="14"/>
  <c r="H7" i="14" l="1"/>
  <c r="H8" i="14"/>
  <c r="H9" i="14"/>
  <c r="H10" i="14"/>
  <c r="H11" i="14"/>
  <c r="H12" i="14"/>
  <c r="H13" i="14"/>
  <c r="H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tc={E4F8D03B-FF3E-4C35-B9D5-EB7FFD67FCF9}</author>
    <author>tc={72526785-D066-4400-BD76-A3E517A7B3F5}</author>
  </authors>
  <commentList>
    <comment ref="C3" authorId="0" shapeId="0" xr:uid="{3267ED4C-24FB-49DB-99E1-32AB79B87782}">
      <text>
        <r>
          <rPr>
            <sz val="9"/>
            <color indexed="81"/>
            <rFont val="Tahoma"/>
            <family val="2"/>
          </rPr>
          <t>Proyectos de Inversiòn o IOARR</t>
        </r>
      </text>
    </comment>
    <comment ref="K36" authorId="1" shapeId="0" xr:uid="{061E7CF1-78E8-46B7-8282-BD212D748FF6}">
      <text>
        <r>
          <rPr>
            <b/>
            <sz val="9"/>
            <color indexed="81"/>
            <rFont val="Tahoma"/>
            <family val="2"/>
          </rPr>
          <t>Edwin Millan Pariona Cabrera:</t>
        </r>
        <r>
          <rPr>
            <sz val="9"/>
            <color indexed="81"/>
            <rFont val="Tahoma"/>
            <family val="2"/>
          </rPr>
          <t xml:space="preserve">
corresponde a red de agua en La Libertad
</t>
        </r>
      </text>
    </comment>
    <comment ref="K196" authorId="2" shapeId="0" xr:uid="{E4F8D03B-FF3E-4C35-B9D5-EB7FFD67FCF9}">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97" authorId="3" shapeId="0" xr:uid="{72526785-D066-4400-BD76-A3E517A7B3F5}">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tc={A26C600B-DC4C-4418-9CBD-88241411301E}</author>
    <author>tc={8BD30A37-1AAA-40D3-A130-A6170F4A3A16}</author>
  </authors>
  <commentList>
    <comment ref="C2" authorId="0" shapeId="0" xr:uid="{0C188FA1-1D69-438A-B33B-5ADE576CDFAD}">
      <text>
        <r>
          <rPr>
            <sz val="9"/>
            <color indexed="81"/>
            <rFont val="Tahoma"/>
            <family val="2"/>
          </rPr>
          <t>Proyectos de Inversiòn o IOARR</t>
        </r>
      </text>
    </comment>
    <comment ref="K35" authorId="1" shapeId="0" xr:uid="{5D2C7C15-BDB8-4B92-9216-F8A84C06C4CF}">
      <text>
        <r>
          <rPr>
            <b/>
            <sz val="9"/>
            <color indexed="81"/>
            <rFont val="Tahoma"/>
            <family val="2"/>
          </rPr>
          <t>Edwin Millan Pariona Cabrera:</t>
        </r>
        <r>
          <rPr>
            <sz val="9"/>
            <color indexed="81"/>
            <rFont val="Tahoma"/>
            <family val="2"/>
          </rPr>
          <t xml:space="preserve">
corresponde a red de agua en La Libertad
</t>
        </r>
      </text>
    </comment>
    <comment ref="K193" authorId="2" shapeId="0" xr:uid="{A26C600B-DC4C-4418-9CBD-88241411301E}">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94" authorId="3" shapeId="0" xr:uid="{8BD30A37-1AAA-40D3-A130-A6170F4A3A1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sharedStrings.xml><?xml version="1.0" encoding="utf-8"?>
<sst xmlns="http://schemas.openxmlformats.org/spreadsheetml/2006/main" count="12088" uniqueCount="1277">
  <si>
    <r>
      <t xml:space="preserve">Proyectos en promoción para ser realizados mediante el mecanismo de Obras por Impuestos </t>
    </r>
    <r>
      <rPr>
        <b/>
        <vertAlign val="superscript"/>
        <sz val="18"/>
        <color theme="1"/>
        <rFont val="Calibri"/>
        <family val="2"/>
      </rPr>
      <t>(1)</t>
    </r>
  </si>
  <si>
    <t>N°</t>
  </si>
  <si>
    <t>FASE OXI</t>
  </si>
  <si>
    <t>TIPO DE INVERSIÓN</t>
  </si>
  <si>
    <t>DEPARTAMENTO</t>
  </si>
  <si>
    <t>PROVINCIA</t>
  </si>
  <si>
    <t>DISTRITO</t>
  </si>
  <si>
    <t>ENTIDAD PÚBLICA</t>
  </si>
  <si>
    <t>LINK 
WEB</t>
  </si>
  <si>
    <t>CODIGO SNIP/
INVIERTE.PE/ CÓDIGO IDEA</t>
  </si>
  <si>
    <t>NOMBRE DEL PROYECTO</t>
  </si>
  <si>
    <t>FUNCIÓN</t>
  </si>
  <si>
    <t>TIPOLOGIA</t>
  </si>
  <si>
    <t>MONTO DE INVERSIÓN REFERENCIAL</t>
  </si>
  <si>
    <t>RANGO MONTO INVERSIÓN</t>
  </si>
  <si>
    <t>TOPE CIPRL 2024</t>
  </si>
  <si>
    <t>NECESIDAD DE FINANCIAMIENTO Y EJECUCIÓN, BAJO OXI</t>
  </si>
  <si>
    <t>POR PRIORIZAR</t>
  </si>
  <si>
    <t>PROYECTO DE INVERSIÓN</t>
  </si>
  <si>
    <t>IDEA</t>
  </si>
  <si>
    <t>GOBIERNO REGIONAL</t>
  </si>
  <si>
    <t>AREQUIPA</t>
  </si>
  <si>
    <t>GR AREQUIPA</t>
  </si>
  <si>
    <t>MEJORAMIENTO DE LOS SERVICIOS DE DIAGNOSTICO DE SALUD PUBLICA EN EL LABORATORIO DE REFERENCIA REGIONALAREQUIPA - DISTRITO DE AREQUIPA - PROVINCIA DE AREQUIPA - DEPARTAMENTO DE AREQUIPA</t>
  </si>
  <si>
    <t>SALUD</t>
  </si>
  <si>
    <t>10-100 mill</t>
  </si>
  <si>
    <t>Expediente Técnico. 
Ejecución física. 
Supervisión.</t>
  </si>
  <si>
    <t>MUNICIPALIDAD PROVINCIAL</t>
  </si>
  <si>
    <t>ANCASH</t>
  </si>
  <si>
    <t>HUAYLAS</t>
  </si>
  <si>
    <t>CARAZ</t>
  </si>
  <si>
    <t>MP HUAYLAS</t>
  </si>
  <si>
    <t>MEJORAMIENTO DEL MERCADO MUNICIPAL , EN EL DISTRITO DE CARAZ, PROVINCIA DE HUAYLAS - ANCASH</t>
  </si>
  <si>
    <t>COMERCIO</t>
  </si>
  <si>
    <t>GOBIERNO NACIONAL</t>
  </si>
  <si>
    <t>LIMA</t>
  </si>
  <si>
    <t>PACHACAMAC</t>
  </si>
  <si>
    <t>MVCS</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</si>
  <si>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</si>
  <si>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</si>
  <si>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</si>
  <si>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Expediente Técnico. 
Ejecución física.</t>
  </si>
  <si>
    <t>SAN JUAN DE LURIGANCHO</t>
  </si>
  <si>
    <t>AMPLIACIÓN DE LOS SERVICIOS DE AGUA POTABLE Y ALCANTARILLADO PARA LAS NUEVAS HABILITACIONES EN LOS SECTORES 136 Y 137 - DISTRITO DE LURIGANCHO - PROVINCIA DE LIMA - DEPARTAMENTO DE LIMA</t>
  </si>
  <si>
    <t>CARAVELI</t>
  </si>
  <si>
    <t>LOMAS</t>
  </si>
  <si>
    <t>PRODUCE</t>
  </si>
  <si>
    <t>MEJORAMIENTO Y AMPLIACION SERVICIOS INTERMEDIOS DE PESCA ARTESANAL DEL DESEMBARCADERO PESQUERO ARTESANAL LOMAS DEL DISTRITO DE LOMAS - PROVINCIA DE CARAVELI - DEPARTAMENTO DE AREQUIPA</t>
  </si>
  <si>
    <t>PESCA</t>
  </si>
  <si>
    <t>RIMAC</t>
  </si>
  <si>
    <t>AMPLIACION DE LOS SERVICIOS DE AGUA POTABLE Y ALCANTARILLADO PARA LAS NUEVAS HABILITACIONES Y REMANENTES DEL SECTOR 203 DEL DISTRITO DE RIMAC - PROVINCIA DE LIMA – DEPARTAMENTO DE LIMA</t>
  </si>
  <si>
    <t>Ficha técnica estándar. 
Expediente técnico. 
Ejecución física.</t>
  </si>
  <si>
    <t>PUENTE PIEDRA</t>
  </si>
  <si>
    <t>MEJORAMIENTO Y AMPLIACIÓN DE LOS SERVICIOS DE AGUA POTABLE Y ALCANTARILLADO PARA LOS SECTORES 368 Y 369 – DISTRITO DE PUENTE PIEDRA, PROVINCIA Y DEPARTAMENTO DE LIMA</t>
  </si>
  <si>
    <t>VILLA MARIA DEL TRIUNFO</t>
  </si>
  <si>
    <t>AMPLIACIÓN DE LOS SERVICIOS DE AGUA POTABLE Y ALCANTARILLADO PARA LAS NUEVAS HABILITACIONES Y REMANENTES DEL SECTOR 300 EN LOS DISTRITOS DE SAN JUAN DE MIRAFLORES Y VILLA MARÍA DEL TRIUNFO DE LA PROVINCIA DE LIMA – DEPARTAMENTO DE LIMA</t>
  </si>
  <si>
    <t>HUANCAVELICA</t>
  </si>
  <si>
    <t>HUAYTARA</t>
  </si>
  <si>
    <t>PILPICHACA</t>
  </si>
  <si>
    <t>CREACIÓN DE SERVICIOS DE PROMOCIÓN DE INNOVACIÓN TECNOLÓGICA PARA LA CADENA PRODUCTIVA DEL SECTOR ACUÍCOLA PESQUERA, EN EL DISTRITO DE PILPICHACA, PROVINCIA DE HUAYTARA, DEPARTAMENTO DE HUANCAVELICA</t>
  </si>
  <si>
    <t>INDUSTRIA</t>
  </si>
  <si>
    <t>AMAZONAS</t>
  </si>
  <si>
    <t>BAGUA</t>
  </si>
  <si>
    <t>GR AMAZONAS</t>
  </si>
  <si>
    <t>CREACION DEL SERVICIO DE AGUA, PARA EL SISTEMA DE RIEGO EN LOS SECTORES SAN MIGUEL, AGUAS VERDES, NARANJOS Y FIDILLAS, C.P ESPITAL DEL DISTRITO DE BAGUA - PROVINCIA DE BAGUA - DEPARTAMENTO DE AMAZONAS</t>
  </si>
  <si>
    <t>AGROPECUARIA</t>
  </si>
  <si>
    <t>INFRAESTRUCTURA DE RIEGO</t>
  </si>
  <si>
    <t>Perfil + Expediente técnico + Obra + supervisión</t>
  </si>
  <si>
    <t>MOQUEGUA</t>
  </si>
  <si>
    <t>ILO</t>
  </si>
  <si>
    <t>PACOCHA</t>
  </si>
  <si>
    <t>CREACION DE LOS SERVICIOS INTERMEDIOS DE PESCA ARTESANAL DEL DESEMBARCADERO PESQUERO ARTESANAL NUEVO ILO DISTRITO DE PACOCHA - PROVINCIA DE ILO - DEPARTAMENTO DE MOQUEGUA</t>
  </si>
  <si>
    <t>Elaboración de Estudio. 
Expediente Técnico. 
Ejecución física.</t>
  </si>
  <si>
    <t>MADRE DE DIOS</t>
  </si>
  <si>
    <t>TAMBOPATA</t>
  </si>
  <si>
    <t>CREACION DE LOS SERVICIOS BÁSICOS DE PESCA ARTESANAL EN MUELLE PESQUERO ARTESANAL MADRE DE DIOS DISTRITO DE TAMBOPATA DE LA PROVINCIA DE TAMBOPATA DEL DEPARTAMENTO DE MADRE DE DIOS</t>
  </si>
  <si>
    <t>PIURA</t>
  </si>
  <si>
    <t>SECHURA</t>
  </si>
  <si>
    <t>MEJORAMIENTO Y AMPLIACION DEL DESEMBARCADERO PESQUERO ARTESANAL DELICIAS DISTRITO DE SECHURA - PROVINCIA DE SECHURA - DEPARTAMENTO DE PIURA</t>
  </si>
  <si>
    <t>UNIVERSIDAD PÚBLICA</t>
  </si>
  <si>
    <t>ICA</t>
  </si>
  <si>
    <t>UNICA</t>
  </si>
  <si>
    <t>MEJORAMIENTO  DEL SERVICIO DE GESTION INSTITUCIONAL EN EDUCACIÓN SUPERIOR UNIVERSITARIA EN DIRECCION DE REGISTRO MATRICULA Y ESTADISTICA* DISTRITO DE ICA DE LA PROVINCIA DE ICA DEL DEPARTAMENTO DE ICA</t>
  </si>
  <si>
    <t>EDUCACIÓN</t>
  </si>
  <si>
    <t>Elaboración de Estudio. 
Ejecución física. 
Supervisión.</t>
  </si>
  <si>
    <t>MEJORAMIENTO  DEL SERVICIO DE GESTION INSTITUCIONAL EN EDUCACIÓN SUPERIOR UNIVERSITARIA EN SALUD Y SEGURIDAD EN EL TRABAJO* DISTRITO DE ICA DE LA PROVINCIA DE ICA DEL DEPARTAMENTO DE ICA</t>
  </si>
  <si>
    <t>PRIORIZADO</t>
  </si>
  <si>
    <t>IOARR</t>
  </si>
  <si>
    <t>OPTIMIZACION REFORZAMIENTO DEL AULA MAGNA Y LAS AULAS GENERALES, ADQUISICIÓN DE EQUIPAMIENTO Y MOBILIARIO DE LA ESCUELA DE POSGRADO DE LA UNIVERSIDAD  NACIONAL SAN LUIS GONZAGA DISTRITO DE ICA, DE LA PROVINCIA DE ICA, DEL DEPARTAMENTO DE ICA</t>
  </si>
  <si>
    <t>&lt; 1 mill</t>
  </si>
  <si>
    <t>MEJORAMIENTO  DEL SERVICIO DE PROMOCCION DE LA CIENCIA, TECNOLOGÍA E INNOVACION TECNOLÓGICA EN INSTITUTO DE INVESTIGACIÓN E INNOVACIÓN DE LA UNIVERSIDAD NACIONAL SAN LUIS GONZAGA DISTRITO DE ICA, DE LA PROVINCIA DE ICA, DEL DEPARTAMENTO DE ICA</t>
  </si>
  <si>
    <t>SANTIAGO DE SURCO</t>
  </si>
  <si>
    <t>MINDEF</t>
  </si>
  <si>
    <t>MEJORAMIENTO Y AMPLIACION DEL SERVICIO DE HABITABILIDAD INSTITUCIONAL EN ICTE DISTRITO DE SANTIAGO DE SURCO DE LA PROVINCIA DE LIMA DEL DEPARTAMENTO DE LIMA</t>
  </si>
  <si>
    <t>PLANEAMIENTO, GESTIÓN Y RESERVA DE CONTINGENCIA</t>
  </si>
  <si>
    <t>3-10 mill</t>
  </si>
  <si>
    <t>PUNO</t>
  </si>
  <si>
    <t>CHUCUITO</t>
  </si>
  <si>
    <t>POMATA</t>
  </si>
  <si>
    <t>CREACION DE LOS SERVICIOS BÁSICOS DE PESCA ARTESANAL EN MUELLE PESQUERO ARTESANAL PUNO DISTRITO DE POMATA DE LA PROVINCIA DE CHUCUITO DEL DEPARTAMENTO DE PUNO</t>
  </si>
  <si>
    <t>LA LIBERTAD</t>
  </si>
  <si>
    <t>TRUJILLO</t>
  </si>
  <si>
    <t>LA ESPERANZA</t>
  </si>
  <si>
    <t>GR LA LIBERTAD</t>
  </si>
  <si>
    <t>MEJORAMIENTO Y AMPLIACION DEL SERVICIO DE ATENCIÓN DE SALUD BÁSICOS EN BELLAVISTA DE CENTRO POBLADO LA ESPERANZA DISTRITO DE LA ESPERANZA DE LA PROVINCIA DE TRUJILLO DEL DEPARTAMENTO DE LA LIBERTAD</t>
  </si>
  <si>
    <t>MEJORAMIENTO Y AMPLIACION DEL SERVICIO DE ATENCIÓN DE SALUD BÁSICOS EN MANUEL AREVALO DE CENTRO POBLADO LA ESPERANZA DISTRITO DE LA ESPERANZA DE LA PROVINCIA DE TRUJILLO DEL DEPARTAMENTO DE LA LIBERTAD</t>
  </si>
  <si>
    <t>VICTOR LARCO HERRERA</t>
  </si>
  <si>
    <t>MEJORAMIENTO Y AMPLIACION DEL SERVICIO DE ATENCIÓN DE SALUD BÁSICOS EN LIBERACION SOCIAL DISTRITO DE VICTOR LARCO HERRERA DE LA PROVINCIA DE TRUJILLO DEL DEPARTAMENTO DE LA LIBERTAD</t>
  </si>
  <si>
    <t>CHEPEN</t>
  </si>
  <si>
    <t>PACANGA</t>
  </si>
  <si>
    <t>MEJORAMIENTO Y AMPLIACION DEL SERVICIO DE ATENCIÓN DE SALUD BÁSICOS EN PACANGA DISTRITO DE PACANGA DE LA PROVINCIA DE CHEPEN DEL DEPARTAMENTO DE LA LIBERTAD</t>
  </si>
  <si>
    <t>PACASMAYO</t>
  </si>
  <si>
    <t>SAN PEDRO DE LLOC</t>
  </si>
  <si>
    <t>MEJORAMIENTO Y AMPLIACION DEL SERVICIO DE ATENCIÓN DE SALUD BÁSICOS EN SANTA CATALINA DISTRITO DE SAN PEDRO DE LLOC DE LA PROVINCIA DE PACASMAYO DEL DEPARTAMENTO DE LA LIBERTAD</t>
  </si>
  <si>
    <t>PATAZ</t>
  </si>
  <si>
    <t>CHILLIA</t>
  </si>
  <si>
    <t>MEJORAMIENTO Y AMPLIACION DEL SERVICIO DE ATENCIÓN DE SALUD BÁSICOS EN CHILIA DISTRITO DE CHILLIA DE LA PROVINCIA DE PATAZ DEL DEPARTAMENTO DE LA LIBERTAD</t>
  </si>
  <si>
    <t>HUAYO</t>
  </si>
  <si>
    <t>MEJORAMIENTO Y AMPLIACION DEL SERVICIO DE ATENCIÓN DE SALUD BÁSICOS EN HUAYO DISTRITO DE HUAYO DE LA PROVINCIA DE PATAZ DEL DEPARTAMENTO DE LA LIBERTAD</t>
  </si>
  <si>
    <t>SANCHEZ CARRION</t>
  </si>
  <si>
    <t>CURGOS</t>
  </si>
  <si>
    <t>MEJORAMIENTO Y AMPLIACION DEL SERVICIO DE ATENCIÓN DE SALUD BÁSICOS EN CURGOS-WALTER JUNIOR VELARDE ARTEAGA DISTRITO DE CURGOS DE LA PROVINCIA DE SANCHEZ CARRION DEL DEPARTAMENTO DE LA LIBERTAD</t>
  </si>
  <si>
    <t>OTUZCO</t>
  </si>
  <si>
    <t>USQUIL</t>
  </si>
  <si>
    <t>MEJORAMIENTO Y AMPLIACION DEL SERVICIO DE ATENCIÓN DE SALUD BÁSICOS EN USQUIL DISTRITO DE USQUIL DE LA PROVINCIA DE OTUZCO DEL DEPARTAMENTO DE LA LIBERTAD</t>
  </si>
  <si>
    <t>VIRU</t>
  </si>
  <si>
    <t>CHAO</t>
  </si>
  <si>
    <t>MEJORAMIENTO Y AMPLIACION DEL SERVICIO DE ATENCIÓN DE SALUD BÁSICOS EN PUENTE CHAO DISTRITO DE CHAO DE LA PROVINCIA DE VIRU DEL DEPARTAMENTO DE LA LIBERTAD</t>
  </si>
  <si>
    <t>ASCOPE</t>
  </si>
  <si>
    <t>SANTIAGO DE CAO</t>
  </si>
  <si>
    <t>MEJORAMIENTO Y AMPLIACION DEL SERVICIO DE ATENCIÓN DE SALUD BÁSICOS EN SANTA ROSA DE CARTAVIO DISTRITO DE SANTIAGO DE CAO DE LA PROVINCIA DE ASCOPE DEL DEPARTAMENTO DE LA LIBERTAD</t>
  </si>
  <si>
    <t>GRAN CHIMU</t>
  </si>
  <si>
    <t>CASCAS</t>
  </si>
  <si>
    <t>MEJORAMIENTO Y AMPLIACION DEL SERVICIO DE ATENCIÓN DE SALUD BÁSICOS EN EL MOLINO DISTRITO DE CASCAS DE LA PROVINCIA DE GRAN CHIMU DEL DEPARTAMENTO DE LA LIBERTAD</t>
  </si>
  <si>
    <t>MEJORAMIENTO Y AMPLIACION DEL SERVICIO DE ATENCIÓN DE SALUD BÁSICOS EN PACANGUILLA DISTRITO DE PACANGA DE LA PROVINCIA DE CHEPEN DEL DEPARTAMENTO DE LA LIBERTAD</t>
  </si>
  <si>
    <t>UCAYALI</t>
  </si>
  <si>
    <t>CORONEL PORTILLO</t>
  </si>
  <si>
    <t>CALLERiA</t>
  </si>
  <si>
    <t>GR UCAYALI</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</si>
  <si>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</si>
  <si>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CHACHAPOYAS</t>
  </si>
  <si>
    <t>ASUNCION</t>
  </si>
  <si>
    <t>CREACION DEL SERVICIO DE PROVISIÓN DE AGUA PARA RIEGO EN LOS SECTORES DE POLLAN, VISTA HERMONAS Y ASUNCIÓN DEL   DISTRITO DE ASUNCION DE LA PROVINCIA DE CHACHAPOYAS DEL DEPARTAMENTO DE AMAZONAS</t>
  </si>
  <si>
    <t>EXPEDIENTE TÉCNICO</t>
  </si>
  <si>
    <t>HUANUCO</t>
  </si>
  <si>
    <t>AMARILIS</t>
  </si>
  <si>
    <t>GR HUÁNUCO</t>
  </si>
  <si>
    <t>MEJORAMIENTO Y AMPLIACIÓN DE LOS SERVICIOS DE TRANSITABILIDAD DE LA VÍA DEPARTAMENTAL, RUTA N° HU – 114: TRAYECTORIA: PUENTE HUANCACHUPA – LA ESPERANZA; EN LOS DISTRITOS DE PILLCO MARCA Y AMARILIS DE LA PROVINCIA DE HUÁNUCO – DEPARTAMENTO DE HUÁNUCO</t>
  </si>
  <si>
    <t>TRANSPORTE</t>
  </si>
  <si>
    <t>&gt;100 mill</t>
  </si>
  <si>
    <t>SAN MARTIN</t>
  </si>
  <si>
    <t>MORALES</t>
  </si>
  <si>
    <t>GR SAN MARTÍN</t>
  </si>
  <si>
    <t>CREACION DEL SERVICIO DE MOVILIDAD URBANA EN LA CONSTRUCCION DEL PUENTE VEHICULAR SOBRE EL RIO CUMBAZA EN EL JR. JOSE OLAYA C-8   DISTRITO DE MORALES DE LA PROVINCIA DE SAN MARTIN DEL DEPARTAMENTO DE SAN MARTIN</t>
  </si>
  <si>
    <t>YARINACOCHA</t>
  </si>
  <si>
    <t>CREACIÓN DEL SERVICIO DE MOVILIDAD URBANA EN LA AV. MALECÓN RESTINGA DESDE LA INTERSECCIÓN JR. 02 DE MAYO, UPERTO PERÉS MAYNAS, HASTA LA RESTINGA, DISTRITO DE YARINACOCHA DE LA PROVINCIA DE CORONEL PORTILLO - DEPARTAMENTO DE UCAYALI</t>
  </si>
  <si>
    <t>MUNICIPALIDAD DISTRITAL</t>
  </si>
  <si>
    <t>APURIMAC</t>
  </si>
  <si>
    <t>COTABAMBAS</t>
  </si>
  <si>
    <t>MARA</t>
  </si>
  <si>
    <t>MD MARA</t>
  </si>
  <si>
    <t>MEJORAMIENTO SERVICIO DE PRÁCTICA DEPORTIVA Y/O RECREATIVA EN ESTADIO CONDOR DEL DISTRITO DE MARA DE LA PROVINCIA DE COTABAMBAS DEL DEPARTAMENTO DE APURIMAC</t>
  </si>
  <si>
    <t>DEPORTE</t>
  </si>
  <si>
    <t>MEJORAMIENTO Y AMPLIACION DEL SERVICIO DE EDUCACION PRIMARIA Y SERVICIO DE EDUCACIÓN SECUNDARIA EN I.E. 64004 MARGARITA A. AGUILAR A. , I.E. MARGARITA AURORA AGUILAR DISTRITO DE CALLERIA DE LA PROVINCIA DE CORONEL PORTILLO DEL DEPARTAMENTO DE UCAYALI</t>
  </si>
  <si>
    <t>1. Estudio de preinversión. 2. Expediente técnico             3. Ejecución de obra, bienes y servicios.
4. Recepción y liquidación.
5. Supervisión.</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</si>
  <si>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</si>
  <si>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</si>
  <si>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MEJORAMIENTO Y AMPLIACION DEL SERVICIO DE EDUCACION PRIMARIA Y SERVICIO DE EDUCACIÓN SECUNDARIA EN I.E. 64097 VICTOR PINEDO BARDALES DE CENTRO POBLADO SAN JOSE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</si>
  <si>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</si>
  <si>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 xml:space="preserve"> MEJORAMIENTO Y AMPLIACION DEL SERVICIO DE EDUCACION PRIMARIA Y SERVICIO DE EDUCACIÓN SECUNDARIA EN I.E. 64567 JORGE COQUIS HERRERA DISTRITO DE YARINACOCHA DE LA PROVINCIA DE CORONEL PORTILLO DEL DEPARTAMENTO DE UCAYALI</t>
  </si>
  <si>
    <t>MANANTAY</t>
  </si>
  <si>
    <t xml:space="preserve"> MEJORAMIENTO Y AMPLIACION DEL SERVICIO DE EDUCACION PRIMARIA Y SERVICIO DE EDUCACIÓN SECUNDARIA EN I.E. 65044 , I.E. VILLA EL SALVADOR DISTRITO DE MANANTAY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</si>
  <si>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</si>
  <si>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</si>
  <si>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</si>
  <si>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</si>
  <si>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</si>
  <si>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CONDESUYOS</t>
  </si>
  <si>
    <t>ANDARAY</t>
  </si>
  <si>
    <t>MEJORAMIENTO Y AMPLIACIÓN DE LA FRONTERA AGRÍCOLA OPTIMIZANDO LOS RECURSOS HÍDRICOS DE LA SUBCUENCA DEL RIO ARMA, CONDESUYOS - AREQUIPA</t>
  </si>
  <si>
    <t>FICHA TÉCNICA</t>
  </si>
  <si>
    <t>TUMBES</t>
  </si>
  <si>
    <t>MP TUMBES</t>
  </si>
  <si>
    <t>MEJORAMIENTO DE LA INFRAESTRUCTURA VIAL URBANA EN EL AA HH LAS FLORES DEL CENTRO POBLADO DE PAMPA GRANDE DEL DISTRITO DE TUMBES, PROVINCIA DE TUMBES - TUMBES</t>
  </si>
  <si>
    <t>Elaboración Expediente Técnico.
Ejecución Física de Obra.
Supervisión de Obra.
Liquidación de Obra.</t>
  </si>
  <si>
    <t>MEJORAMIENTO DEL MALECÓN TERCER MILENIO DE LA CALLE MALECÓN BENAVIDES DE LA CIUDAD DE TUMBES, PROVINCIA DE TUMBES - TUMBES</t>
  </si>
  <si>
    <t>AMBIENTE</t>
  </si>
  <si>
    <t>1-3 mill</t>
  </si>
  <si>
    <t>Actualización  de perfil. 
Elaboración de Expediente Técnico.
Ejecución Física de Obra. 
Supervisión de Obra.
Liquidación de Obra.</t>
  </si>
  <si>
    <t>MEJORAMIENTO DE LOS SERVICIOS DE INFRAESTRUCTURA VIAL URBANA EN EL SECTOR DEL HOSPITAL JAMO CIUDADELA DE NOE DEL DITRITO DE TUMBES, PROVINCIA DE TUMBES - TUMBES</t>
  </si>
  <si>
    <t>ATALAYA</t>
  </si>
  <si>
    <t>TAHUANIA</t>
  </si>
  <si>
    <t>MEJORAMIENTO DEL CAMINO VECINAL NUEVA ITALIA - NAZARETH DE SHAHUAYA, DISTRITO DE TAHUANIA - ATALAYA - UCAYALI</t>
  </si>
  <si>
    <t>1.	Ejecución de obra, bienes y servicios.
2.	Recepción y liquidación.
3.	Supervisión.</t>
  </si>
  <si>
    <t>UTCUBAMBA</t>
  </si>
  <si>
    <t>CAJARURO</t>
  </si>
  <si>
    <t>MEJORAMIENTO DEL SERVICIO EDUCATIVO EN LA I.E.S. JUAN VELASCO ALVARADO EN EL CENTRO POBLADO DE NARANJOS ALTO, DISTRITO DE CAJARURO - UTCUBAMBA - AMAZONAS</t>
  </si>
  <si>
    <t>Obra + supervisión</t>
  </si>
  <si>
    <t>HUACAYBAMBA</t>
  </si>
  <si>
    <t>CANCHABAMBA</t>
  </si>
  <si>
    <t>MEJORAMIENTO DEL SERVICIO EDUCATIVO EN LA I.E.I. N 84087 INICIAL, PRIMARIA Y SECUNDARIA DE SAN CRISTOBAL DE PACHACHIN, DISTRITO DE CANCHABAMBA, PROVINCIA DE HUACAYBAMBA, REGION HUANUCO.</t>
  </si>
  <si>
    <t>EDUCACIÓN BÁSICA</t>
  </si>
  <si>
    <t>Ejecución De La Obra
Supervisión De La Obra
Liquidación De La Obra</t>
  </si>
  <si>
    <t>CUSCO</t>
  </si>
  <si>
    <t>CALCA</t>
  </si>
  <si>
    <t>SAN SALVADOR</t>
  </si>
  <si>
    <t>AMPLIACION, MEJORAMIENTO DE LOS SERVICIOS DE AGUA POTABLE Y SANEAMIENTO BÁSICO DE LA COMUNIDAD CAMPESINA DE TIRACANCHA, DISTRITO SAN SALVADOR, PROVINCIA DE CALCA, DEPARTAMENTO CUSCO</t>
  </si>
  <si>
    <t>Ejecución física.</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</si>
  <si>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</si>
  <si>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</si>
  <si>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</si>
  <si>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</si>
  <si>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</si>
  <si>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</si>
  <si>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</si>
  <si>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</si>
  <si>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</si>
  <si>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</si>
  <si>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</si>
  <si>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</si>
  <si>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</si>
  <si>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</si>
  <si>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</si>
  <si>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MININTER</t>
  </si>
  <si>
    <t>MEJORAMIENTO DEL SERVICIO POLICIAL DE LA COMISARÍA PNP QUEROBAMBA, DISTRITO DE QUEROBAMBA - PROVINCIA DE SUCRE - DEPARTAMENTO DE AYACUCHO</t>
  </si>
  <si>
    <t>ORDEN PÚBLICO Y SEGURIDAD</t>
  </si>
  <si>
    <t>COMISARÍAS</t>
  </si>
  <si>
    <t>LUCANAS</t>
  </si>
  <si>
    <t>CHIPAO</t>
  </si>
  <si>
    <t>MEJORAMIENTO DEL SERVICIO POLICIAL DE LA COMISARÍA PNP CHIPAO, DISTRITO DE CHIPAO - PROVINCIA DE LUCANAS - DEPARTAMENTO DE AYACUCHO</t>
  </si>
  <si>
    <t>Actualización de Estudio. 
Expediente Técnico. 
Ejecución Física.</t>
  </si>
  <si>
    <t>URUBAMBA</t>
  </si>
  <si>
    <t>MACHUPICCHU</t>
  </si>
  <si>
    <t>MEJORAMIENTO Y AMPLIACIÓN DEL SERVICIO DE AGUA POTABLE Y ALCANTARILLADO DEL CENTRO POBLADO DE MACHUPICCHU, DISTRITO DE MACHUPICCHU - URUBAMBA - CUSCO</t>
  </si>
  <si>
    <t>HUAMANGA</t>
  </si>
  <si>
    <t>GR AYACUCHO</t>
  </si>
  <si>
    <t>MEJORAMIENTO DE LOS SERVICIOS DE EDUCACIÓN SECUNDARIA EN LA INSTITUCIÓN EDUCATIVA PUBLICA 9 DE DICIEMBRE DEL DISTRITO DE SAN MIGUEL, PROVINCIA DE LA MAR - AYACUCHO</t>
  </si>
  <si>
    <t>QUISPICANCHI</t>
  </si>
  <si>
    <t>CCARHUAYO</t>
  </si>
  <si>
    <t>GR CUSCO</t>
  </si>
  <si>
    <t>MEJORAMIENTO DEL SERVICIO DE EDUCACION PRIMARIA EN LA I.E. 50494 DEL, DISTRITO DE CCARHUAYO - QUISPICANCHI - CUSCO</t>
  </si>
  <si>
    <t>CHINCHEROS</t>
  </si>
  <si>
    <t>ONGOY</t>
  </si>
  <si>
    <t>MEJORAMIENTO DEL SERVICIO POLICIAL DE LA COMISARIA PNP ONGOY, DISTRITO DE ONGOY - PROVINCIA DE CHINCHEROS - DEPARTAMENTO DE APURIMAC</t>
  </si>
  <si>
    <t>HUAMALIES</t>
  </si>
  <si>
    <t>ARANCAY</t>
  </si>
  <si>
    <t>CREACIÓN DEL SERVICIO PÚBLICO DE TELECOMUNICACIONES: ACCESO A INTERNET DE BANDA ANCHA PARA LOS CENTROS POBLADOS DE LOS DISTRITOS DE ARANCAY, CHAVIN DE PARIARCA, JACAS GRANDE, JIRCAN, LLATA, PUNCHAO, PUÑOS, SINGA Y TANTAMAYO, PROVINCIA DE HUAMALÍES.</t>
  </si>
  <si>
    <t>COMUNICACIONES</t>
  </si>
  <si>
    <t>TELECOMUNICACIONES</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</si>
  <si>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</si>
  <si>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</si>
  <si>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</si>
  <si>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</si>
  <si>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CON INFORME PREVIO</t>
  </si>
  <si>
    <t>GR LIMA</t>
  </si>
  <si>
    <t>CONSTRUCCIÓN DE LA REPRESA DE CHUPACOCHA DEL DISTRITO Y PROVINCIA CANTA, REGIÓN LIMA</t>
  </si>
  <si>
    <t>VEINTISEIS DE OCTUBRE</t>
  </si>
  <si>
    <t>MEJORAMIENTO DE LOS SERVICIOS POLICIALES DE LA COMISARIA PNP 26 DE OCTUBRE DEL DISTRITO VEINTISÉIS DE OCTUBRE, PROVINCIA PIURA - DEPARTAMENTO PIURA</t>
  </si>
  <si>
    <t>SANTA</t>
  </si>
  <si>
    <t>NUEVO CHIMBOTE</t>
  </si>
  <si>
    <t>UNS</t>
  </si>
  <si>
    <t>MEJORAMIENTO DEL SERVICIO DE FORMACIÓN PROFESIONAL EN INGENIERÍA CIVIL DE LA FACULTAD DE INGENIERÍA DE LA UNIVERSIDAD NACIONAL DEL SANTA,  DISTRITO DE NUEVO CHIMBOTE - PROVINCIA DE SANTA - DEPARTAMENTO DE ANCASH</t>
  </si>
  <si>
    <t>EDUCACIÓN SUPERIOR UNIVERSITARIA</t>
  </si>
  <si>
    <t>Ejecución Física. 
Supervisión.</t>
  </si>
  <si>
    <t>PERFIL</t>
  </si>
  <si>
    <t>LA CONVENCION</t>
  </si>
  <si>
    <t>QUELLOUNO</t>
  </si>
  <si>
    <t>MD QUELLOUNO</t>
  </si>
  <si>
    <t>MEJORAMIENTO Y AMPLIACION DE LA PRESTACION DE LOS SERVICIOS DE SALUD EN EL CENTRO DE SALUD DE QUELLOUNO DEL DISTRITO DE QUELLOUNO- PROVINCIA DE LA CON\IENCION- DEPARTAMENTO DE
CUSCO</t>
  </si>
  <si>
    <t>1. Actualización de la preinversion (iniciativa privada)
2. Elaboracion del expediente técnico 
3. Ejecución Física de Obra.
4. Supervisión de Obra.</t>
  </si>
  <si>
    <t>HUIMBAYOC</t>
  </si>
  <si>
    <t>CREACION DEL PUENTE VEHICULAR PONGO ISLA Y ACCESOS, EN LA LOCALIDAD DE PONGO ISLA - DISTRITO DE HUIMBAYOC, PROVINCIA DE SAN MARTIN - SAN MARTIN</t>
  </si>
  <si>
    <t>ACTOS PREVIOS</t>
  </si>
  <si>
    <t>MINJUSDH</t>
  </si>
  <si>
    <t>MEJORAMIENTO Y AMPLIACIÓN DE LOS SERVICIOS REGISTRALES DE LA OFICINA REGISTRAL TRUJILLO, SEDE DE LA ZONA REGISTRAL N° V - SEDE TRUJILLO DISTRITO DE TRUJILLO - PROVINCIA DE TRUJILLO - DEPARTAMENTO DE LA LIBERTAD</t>
  </si>
  <si>
    <t>SEDES PARA ATENCIÓN DE SERVICIOS REGISTRALES</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</si>
  <si>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</si>
  <si>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</si>
  <si>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</si>
  <si>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</si>
  <si>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</si>
  <si>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</si>
  <si>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</si>
  <si>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</si>
  <si>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</si>
  <si>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</si>
  <si>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</si>
  <si>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</si>
  <si>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</si>
  <si>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</si>
  <si>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</si>
  <si>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MARISCAL NIETO</t>
  </si>
  <si>
    <t>MEJORAMIENTO Y AMPLIACION DE LOS SERVICIOS REGISTRALES DE LA OFICINA REGISTRAL MOQUEGUA DE LA ZONA REGISTRAL N° XIII SEDE TACNA DISTRITO DE MOQUEGUA - PROVINCIA DE MARISCAL NIETO - DEPARTAMENTO DE MOQUEGUA</t>
  </si>
  <si>
    <t>CHALLHUAHUACHO</t>
  </si>
  <si>
    <t>MTC</t>
  </si>
  <si>
    <t>CONSTRUCCIÓN DE PUENTE DE CARRETERA; EN EL(LA) RUTA AP-958: PUENTE CHALLA CHALLA Y ACCESOS EN LA LOCALIDAD CHALLA CHALLA, DISTRITO DE CHALLHUAHUACHO, PROVINCIA COTABAMBAS, DEPARTAMENTO APURIMAC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</si>
  <si>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</si>
  <si>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</si>
  <si>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</si>
  <si>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</si>
  <si>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HUANTA</t>
  </si>
  <si>
    <t>SIVIA</t>
  </si>
  <si>
    <t>MEJORAMIENTO DEL SERVICIO POLICIAL DE LA COMISARIA PNP SIVIA, DISTRITO DE SIVIA, PROVINCIA DE HUANTA, DEPARTAMENTO DE AYACUCHO</t>
  </si>
  <si>
    <t>ANTA</t>
  </si>
  <si>
    <t>MEJORAMIENTO Y AMPLIACION DE LOS SERVICIOS EDUCATIVOS DE LOS NIVELES INICIAL, PRIMARIA Y SECUNDARIA DE LA I.E. N° 50098 DEL DISTRITO DE ANTA - PROVINCIA DE ANTA - DEPARTAMENTO DE CUSCO</t>
  </si>
  <si>
    <t>MEJORAMIENTO DEL SERVICIO DE PRÁCTICA DEPORTIVA Y/O RECREATIVA EN LA PLATAFORMA DEPORTIVA "CAUTIVO DE AYABACA" UBICADA EN LA URB. ANDRÉS ARAUJO MORAN DEL DISTRITO DE TUMBES - PROVINCIA DE TUMBES - DEPARTAMENTO DE TUMBES</t>
  </si>
  <si>
    <t>CULTURA Y DEPORTE</t>
  </si>
  <si>
    <t>PRÁCTICA DEPORTIVA Y/O RECREATIVA</t>
  </si>
  <si>
    <t>SAN ROMAN</t>
  </si>
  <si>
    <t>JULIACA</t>
  </si>
  <si>
    <t>MEJORAMIENTO Y AMPLIACION DE LOS SERVICIOS REGISTRALES DE LA OFICINA REGISTRAL JULIACA DE LA ZONA REGISTRAL N° XIII - SEDE TACNA DISTRITO DE JULIACA - PROVINCIA DE SAN ROMAN - DEPARTAMENTO DE PUNO</t>
  </si>
  <si>
    <t>MEJORAMIENTO Y AMPLIACION DEL SERVICIO EDUCATIVO DEL NIVEL PRIMARIA Y SECUNDARIA DE LA I.E. N° 0031 MARÍA ULISES DAVILA PINEDO, EN EL  DISTRITO DE MORALES - PROVINCIA DE SAN MARTIN - DEPARTAMENTO DE SAN MARTIN</t>
  </si>
  <si>
    <t>MEJORAMIENTO EL SERVICIO EDUCATIVO DEL NIVEL PRIMARIA Y SECUNDARIA DE LA I.E. N° 38001 MX-P GUSTAVO CASTRO PANTOJA DISTRITO DE AYACUCHO - PROVINCIA DE HUAMANGA - DEPARTAMENTO DE AYACUCHO</t>
  </si>
  <si>
    <t>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t>
  </si>
  <si>
    <t>GESTIÓN</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</si>
  <si>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</si>
  <si>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</si>
  <si>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</si>
  <si>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</si>
  <si>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</si>
  <si>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COYLLURQUI</t>
  </si>
  <si>
    <t>GR APURIMAC</t>
  </si>
  <si>
    <t>RECUPERACION DE LOS ECOSISTEMAS DE PAJONAL DE PUNA HÚMEDA, BOFEDAL, BOSQUE RELICTO Y LAGUNAS EN CABECERAS DE CUENCAS EN 7 DISTRITOS DE LAS PROVINCIAS DE COTABAMBAS Y GRAU DEL DEPARTAMENTO DE APURIMAC</t>
  </si>
  <si>
    <t>ECOSISTEMAS</t>
  </si>
  <si>
    <t>MOYOBAMBA</t>
  </si>
  <si>
    <t>MEJORAMIENTO Y AMPLIACION DEL SERVICIO EDUCATIVO DEL NIVEL PRIMARIA Y SECUNDARIA DE LA I.E. N° 00594 MARÍA ENCARNACIÓN DEL ÁGUILA SÁNCHEZ, MOYOBAMBA DEL DISTRITO DE MOYOBAMBA - PROVINCIA DE MOYOBAMBA - DEPARTAMENTO DE SAN MARTIN</t>
  </si>
  <si>
    <t>MEJORAMIENTO Y AMPLIACION DEL SERVICIO EDUCATIVO DEL NIVEL INICIAL, PRIMARIA Y SECUNDARIA DE LA I.E. N° 00145, NUEVO TACABAMBA DEL DISTRITO DE PINTO RECODO - PROVINCIA DE LAMAS - DEPARTAMENTO DE SAN MARTIN</t>
  </si>
  <si>
    <t>EDUCACIÓN INICIAL</t>
  </si>
  <si>
    <t>MEJORAMIENTO Y AMPLIACION EL SERVICIO EDUCATIVO DEL NIVEL PRIMARIA Y SECUNDARIA DE LA I.E. 39003 CORAZÓN DE JESÚS DISTRITO DE AYACUCHO - PROVINCIA DE HUAMANGA - DEPARTAMENTO DE AYACUCHO</t>
  </si>
  <si>
    <t>HUARAL</t>
  </si>
  <si>
    <t>CHANCAY</t>
  </si>
  <si>
    <t>MEJORAMIENTO DEL SERVICIO EDUCATIVO DEL NIVEL INICIAL DE LA INSTITUCIÓN EDUCATIVA N° 20799 DANIEL ALCIDES CARRION DISTRITO DE CHANCAY - PROVINCIA DE HUARAL - DEPARTAMENTO DE LIMA</t>
  </si>
  <si>
    <t>Elaboración de Expediente Técnico.                Ejecución Física de Obra.                                   Supervisión de Obra.                                          Liquidación de Obra.</t>
  </si>
  <si>
    <t>MEJORAMIENTO Y AMPLIACION SERVICIO EDUCATIVO DEL NIVEL PRIMARIA Y SECUNDARIA DE LA I.E. 38006 9 DE DICIEMBRE DISTRITO DE AYACUCHO - PROVINCIA DE HUAMANGA - DEPARTAMENTO DE AYACUCHO</t>
  </si>
  <si>
    <t>MEJORAMIENTO DE LOS SERVICIOS EDUCATIVOS EN LA INSTITUCIÓN EDUCATIVA N° 86483 CONSTANTINO PEDRO JARAMILLO DE NUEVA VICTORIA, DISTRITO DE CARAZ - PROVINCIA DE HUAYLAS - DEPARTAMENTO DE ANCASH</t>
  </si>
  <si>
    <t>Actualización de Estudio. 
Expediente Técnico. 
Ejecución Física.
Supervision</t>
  </si>
  <si>
    <t>LAMBAYEQUE</t>
  </si>
  <si>
    <t>MOTUPE</t>
  </si>
  <si>
    <t>GR LAMBAYEQYE</t>
  </si>
  <si>
    <t>RECUPERACION DE LOS SERVICIOS TURISTICOS PUBLICOS Y ESCALINATAS DEL SANTUARIO CRUZ DE CHALPON, DISTRITO DE MOTUPE - PROVINCIA DE LAMBAYEQUE - DEPARTAMENTO DE LAMBAYEQUE</t>
  </si>
  <si>
    <t>TURISMO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</si>
  <si>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</si>
  <si>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</si>
  <si>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</si>
  <si>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</si>
  <si>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MEJORAMIENTO DEL SERVICIO DE PRÁCTICA DEPORTIVA Y/O RECREATIVA EN LA PLATAFORMA DEPORTIVA 24 DE JULIO DEL A.H. 24 DE JULIO DE LA URB. JOSE LISHNER TUDELA I ETAPA DEL DISTRITO DE TUMBES - PROVINCIA DE TUMBES - DEPARTAMENTO DE TUMBES</t>
  </si>
  <si>
    <t>CREACION DEL SERVICIO DE PRÁCTICA DEPORTIVA Y/O RECREATIVA DENOMINADO MINI COMPLEJO DEPORTIVO RECREACIONAL TEÓFILO CUBILLAS DEL A.H. AMPLIACIÓN MAFALDA LAMA SECTOR II DE LA URB. ANDRÉS ARAUJO MORÁN DEL DISTRITO DE TUMBES - PROVINCIA DE TUMBES - DEPARTAMENTO DE TUMBES</t>
  </si>
  <si>
    <t>ISLAY</t>
  </si>
  <si>
    <t>MEJORAMIENTO DEL SERVICIO POLICIAL DE LA COMISARIA PNP MATARANI, ISLAY (MATARANI) DEL DISTRITO DE ISLAY - PROVINCIA DE ISLAY - DEPARTAMENTO DE AREQUIPA.</t>
  </si>
  <si>
    <t>MEJORAMIENTO DEL SERVICIO POLICIAL BASICO DE LA COMISARIA SECTORIAL CUSCO “A” EN LA CASA SAPHY 510 (CASA DE MATEO PUMACAHUA) DISTRITO DE CUSCO - PROVINCIA DE CUSCO - DEPARTAMENTO DE CUSCO</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</si>
  <si>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</si>
  <si>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</si>
  <si>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</si>
  <si>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</si>
  <si>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CREACION DEL CANAL DE RIEGO EN EL SECTOR SAN PIO DE LA COMUNIDAD CRUZ DE MAYO DEL DISTRITO DE CARAZ - PROVINCIA DE HUAYLAS - DEPARTAMENTO DE ANCASH</t>
  </si>
  <si>
    <t>LORETO</t>
  </si>
  <si>
    <t>URARINAS</t>
  </si>
  <si>
    <t>MIDIS</t>
  </si>
  <si>
    <t>CREACION DE CENTRO DE SERVICIOS TAMBO EN EL CENTRO POBLADO MAYPUCO DEL DISTRITO DE URARINAS - PROVINCIA DE LORETO - DEPARTAMENTO DE LORETO</t>
  </si>
  <si>
    <t>PROTECCIÓN SOCIAL</t>
  </si>
  <si>
    <t>PLATAFORMAS DE ATENCIÓN</t>
  </si>
  <si>
    <t>PAITA</t>
  </si>
  <si>
    <t>MEJORAMIENTO Y AMPLIACION DE LOS SERVICIOS ADMINISTRATIVOS Y DE APOYO DE LA COMANDANCIA Y CUARTEL DE LA PRIMERA ZONA NAVAL, DISTRITO DE PIURA - PROVINCIA DE PIURA - DEPARTAMENTO DE PIURA</t>
  </si>
  <si>
    <t>YAROWILCA</t>
  </si>
  <si>
    <t>OBAS</t>
  </si>
  <si>
    <t>CREACION Y MEJORAMIENTO DEL SERVICIO DE AGUA PARA RIEGO EN 14 LOCALIDADES DEL DISTRITO DE OBAS - PROVINCIA DE YAROWILCA - DEPARTAMENTO DE HUANUCO</t>
  </si>
  <si>
    <t>RIEGO</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</si>
  <si>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</si>
  <si>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</si>
  <si>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</si>
  <si>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</si>
  <si>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SAN MIGUEL DE CAURI</t>
  </si>
  <si>
    <t xml:space="preserve">CREACIÓN DEL SERVICIO DE AGUA PARA RIEGO EN LA LOCALIDAD OROPUQUIO OROPUQUIO DEL DISTRITO DE SAN MIGUEL DE CAURI - PROVINCIA DE LAURICOCHA - DEPARTAMENTO DE HUANUCO </t>
  </si>
  <si>
    <t>MEJORAMIENTO DE LOS SERVICIOS ACADÉMICOS DE LA ESCUELA DE POSGRADO DE LA UNIVERSIDAD NACIONAL DEL SANTA,  DISTRITO DE NUEVO CHIMBOTE - PROVINCIA DE SANTA - DEPARTAMENTO DE ANCASH</t>
  </si>
  <si>
    <t>SANTA LUCIA</t>
  </si>
  <si>
    <t>AMPLIACIÓN DEL DEL SERVICIO DE INTERNET DE BANDA ANCHA EN LAS LOCALIDADES DE LAS PROVINCIAS DE LUCANAS, PARINACOCHAS Y PAUCAR DEL SARA SARA DE LA REGIÓN DE AYACUCHO</t>
  </si>
  <si>
    <t>CARHUAZ</t>
  </si>
  <si>
    <t>MP CARHUAZ</t>
  </si>
  <si>
    <t>MEJORAMIENTO Y AMPLIACION DEL SERVICIO EDUCATIVO DEL NIVEL SECUNDARIA DE LA I.E NUESTRA SEÑORA DE LAS MERCEDES EN EL DISTRITO DE CARHUAZ - PROVINCIA DE CARHUAZ - DEPARTAMENTO DE ANCASH</t>
  </si>
  <si>
    <t>CAYLLOMA</t>
  </si>
  <si>
    <t>CHIVAY</t>
  </si>
  <si>
    <t>MEJORAMIENTO DEL SERVICIO EDUCATIVO DEL NIVEL PRIMARIA DE LA I.E. N° 40375 MARIA AUXILIADORA EN EL DISTRITO DE CHIVAY - PROVINCIA DE CAYLLOMA - DEPARTAMENTO DE AREQUIPA</t>
  </si>
  <si>
    <t>CASMA</t>
  </si>
  <si>
    <t>MP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</si>
  <si>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</si>
  <si>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</si>
  <si>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</si>
  <si>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</si>
  <si>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</si>
  <si>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</si>
  <si>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</si>
  <si>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</si>
  <si>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</si>
  <si>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ANDOAS</t>
  </si>
  <si>
    <t>CREACION DE CENTRO DE SERVICIOS TAMBO EN EL CENTRO POBLADO SAN FERNANDO DEL DISTRITO DE ANDOAS - PROVINCIA DE DATEM DEL MARAÑON - DEPARTAMENTO DE LORETO</t>
  </si>
  <si>
    <t>ANTABAMBA</t>
  </si>
  <si>
    <t>OROPESA</t>
  </si>
  <si>
    <t>RECUPERACION DE LOS ECOSISTEMAS DE PAJONAL DE PUNA HUMEDA, PAJONAL DE PUNA SECA Y BOFEDALES, EN LA UNIDAD HIDROGRÁFICA TRAPICHE, OROPESA, PALLCCAMAYU, HUISHUICHA, CHUQUIBAMBILLA Y SARCCONTA DE LAS PROVINCIAS DE ANTABAMBA Y GRAU DEL DEPARTAMENTO DE APURIMAC</t>
  </si>
  <si>
    <t>PUERTO INCA</t>
  </si>
  <si>
    <t>MEJORAMIENTO DE LOS SERVICIOS DE SALUD DEL PUESTO DE SALUD PUERTO SUNGARO DEL DISTRITO DE PUERTO INCA - PROVINCIA DE PUERTO INCA - DEPARTAMENTO DE HUANUCO</t>
  </si>
  <si>
    <t>MEJORAMIENTO DEL SERVICIO DE LA OFICINA DE MAQUINARIA Y MAESTRANZA PARA LA EJECUCION DE INTERVENCIONES POR ADMINISTRACION DIRECTA Y ATENCION DE EMERGENCIAS DE LA MUNICPALIDAD DISTRITAL DE MARA DEL DISTRITO DE MARA - PROVINCIA DE COTABAMBAS - DEPARTAMENTO DE APURIMAC</t>
  </si>
  <si>
    <t>DESARROLLO INSTITUCIONAL</t>
  </si>
  <si>
    <t>CAYMA</t>
  </si>
  <si>
    <t>MEJORAMIENTO DEL SERVICIO POLICIAL DE LA COMISARIA PNP CAYMA, DISTRITO DE CAYMA, PROVINCIA Y DEPRTAMENTO DE AREQUIPA.</t>
  </si>
  <si>
    <t>CHINCHAO</t>
  </si>
  <si>
    <t>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t>
  </si>
  <si>
    <t>DESARROLLO ESTRATÉGICO, CONSERVACIÓN Y APROVECHAMIENTO SOSTENIBLE DEL PATRIMONIO NATURAL</t>
  </si>
  <si>
    <t>TARAPOTO</t>
  </si>
  <si>
    <t>MEJORAMIENTO Y AMPLIACION DEL SERVICIO DE EDUCACIÓN BÁSICA ESPECIAL - CEBE EN I.E. 0001, I.E. 0001 DISTRITO DE TARAPOTO DE LA PROVINCIA DE SAN MARTIN DEL DEPARTAMENTO DE SAN MARTIN</t>
  </si>
  <si>
    <t>EDUCACIÓN BÁSICA ESPECIAL - CEBE</t>
  </si>
  <si>
    <t>1. Expediente técnico
2. Ejecución de obra, bienes y servicios
3. Recepción y liquidación
4. Supervisión</t>
  </si>
  <si>
    <t>AYMARAES</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</si>
  <si>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</si>
  <si>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</si>
  <si>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</si>
  <si>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</si>
  <si>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</si>
  <si>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</si>
  <si>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</si>
  <si>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</si>
  <si>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</si>
  <si>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</si>
  <si>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</si>
  <si>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</si>
  <si>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</si>
  <si>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MP CAJAMARCA</t>
  </si>
  <si>
    <t>MEJORAMIENTO Y AMPLIACIÓN DEL SERVICIO DE PROTECCIÓN INTEGRAL A NIÑAS, NIÑOS Y ADOLESCENTES SIN CUIDADOS PARENTALES O EN RIESGO DE PERDERLOS DE LA CASA HOGAR DE LA NIÑA BELÉN, DISTRITO DE CAJAMARCA - PROVINCIA DE CAJAMARCA - DEPARTAMENTO DE CAJAMARCA</t>
  </si>
  <si>
    <t>CENTRO DE ACOGIDA  RESIDENCIAL (CAR)</t>
  </si>
  <si>
    <t>LA UNION</t>
  </si>
  <si>
    <t>TORO</t>
  </si>
  <si>
    <t>MEJORAMIENTO Y AMPLIACIÓN DEL SERVICIO DE AGUA POTABLE Y DISPOSICIÓN SANITARIA DE EXCRETAS EN LOS ANEXOS DE HUACHUY Y CUPE DEL DISTRITO DE TORO-PROVINCIA DE LA UNIÓN-DEPARATAMENTO DE AREQUIPA.</t>
  </si>
  <si>
    <t>SISTEMA DE SANEAMIENTO RURAL</t>
  </si>
  <si>
    <t>MEJORAMIENTO Y AMPLIACIÓN DEL SERVICIO DE AGUA POTABLE Y DISPOSICIÓN SANITARIA DE EXCRETAS EN LOS ANEXOS DE SIRINGAY, PAMPACOCHA, JAJAHUACHO Y SIPIA DEL DISTRITO DE TORO-PROVINCIA DE LA UNIÓN-DEPARATAMENTO DE AREQUIPA.</t>
  </si>
  <si>
    <t>CASTILLA</t>
  </si>
  <si>
    <t>REMODELACION DE POZAS PARA CULTIVO DE RECURSOS HIDROBIOLÓGICOS, OFICINA ADMINISTRATIVA Y AMBIENTE DE RESIDENCIA; ADQUISICIÓN DE EQUIPAMIENTO DE AMBIENTES COMPLEMENTARIOS; ADEMÁS DE OTROS ACTIVOS EN EL(LA) CENTRO ACUICOLA PIURA DISTRITO DE CASTILLA, PROVINCIA PIURA, DEPARTAMENTO PIURA</t>
  </si>
  <si>
    <t>CENTRO ACUÍCOLA</t>
  </si>
  <si>
    <t>PISCO</t>
  </si>
  <si>
    <t>SAN ANDRES</t>
  </si>
  <si>
    <t>MEJORAMIENTO Y AMPLIACION DE LOS SERVICIOS INTERMEDIOS DE PESCA ARTESANAL DEL DESEMBARCADERO PESQUERO ARTESANAL SAN ANDRÉS DISTRITO DE SAN ANDRES - PROVINCIA DE PISCO - DEPARTAMENTO DE ICA</t>
  </si>
  <si>
    <t>DESEMBARCADERO PESQUERO ARTESANAL</t>
  </si>
  <si>
    <t>IMAZA</t>
  </si>
  <si>
    <t>CREACION DE LOS SERVICIOS DE TRANSIBILIDAD EN LAS CC.NN CENTRO WAWIK, PUERTO CHIPE, SAN MATEO, LA NUEVO BELEN, CURVA Y CHAPI DEL DISTRITO DE IMAZA - PROVINCIA DE BAGUA - DEPARTAMENTO DE AMAZONAS</t>
  </si>
  <si>
    <t>CARRETERAS VECINALES</t>
  </si>
  <si>
    <t>MEJORAMIENTO DEL SERVICIO DE MOVILIDAD URBANA EN LAS VÍAS LOCALES DEL SECTOR EL PACÌFICO EN EL A.H. SAN NICOLAS DEL CENTRO POBLADO DE TUMBES, DISTRITO DE TUMBES - PROVINCIA DE TUMBES - DEPARTAMENTO DE TUMBES</t>
  </si>
  <si>
    <t>VIAS URBANAS</t>
  </si>
  <si>
    <t>COTARUSE</t>
  </si>
  <si>
    <t>CREACION DE PLATAFORMA DE SERVICIOS - TAMBO EN LA LOCALIDAD DE ISCAHUACA DEL DISTRITO DE COTARUSE - PROVINCIA DE AYMARAES - DEPARTAMENTO DE APURIMAC</t>
  </si>
  <si>
    <t>CREACION DEL SERVICIO DE AGUA POTBLE Y SANEAMIENTO BASICO DE LA COMUNIDAD NATIVA DE NAPUJUK DEL CENTRO POBLADO DE MUN NAYUM DEL DISTRITO DE IMAZA - PROVINCIA DE BAGUA - DEPARTAMENTO DE AMAZONAS</t>
  </si>
  <si>
    <t>SANEAMIENTO RURAL</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</si>
  <si>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</si>
  <si>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</si>
  <si>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SAUCE</t>
  </si>
  <si>
    <t>MEJORAMIENTO Y AMPLIACION DEL SERVICIO DE EDUCACIÓN INICIAL Y SERVICIO DE EDUCACION PRIMARIA EN I.E. 0603, I.E. 0603 DISTRITO DE SAUCE DE LA PROVINCIA DE SAN MARTIN DEL DEPARTAMENTO DE SAN MARTIN</t>
  </si>
  <si>
    <t>CANGALLO</t>
  </si>
  <si>
    <t>MARIA PARADO DE BELLIDO</t>
  </si>
  <si>
    <t>AMPLIACION DEL SERVICIO DE ACCESO A INTERNET BANDA ANCHA EN LAS LOCALIDADES DE LAS PROVINCIAS DE CANGALLO, VILCAS HUAMAN, VICTOR FAJARDO, SUCRE Y HUANCA SANCOS, EN 5 PROVINCIAS DEL DEPARTAMENTO DE AYACUCHO</t>
  </si>
  <si>
    <t>CUMBA</t>
  </si>
  <si>
    <t>CREACION DEL SISTEMA DE RIEGO EN EL CANAL HUALANGO, CENTRO POBLADO HUALANGO DEL DISTRITO DE CUMBA - PROVINCIA DE UTCUBAMBA - DEPARTAMENTO DE AMAZONAS</t>
  </si>
  <si>
    <t>PACHITEA</t>
  </si>
  <si>
    <t>UMARI</t>
  </si>
  <si>
    <t>MEJORAMIENTO Y AMPLIACION DEL SERVICIO DE EDUCACION INICAL DE LA INSTITUCION EDUCATIVA INICIAL N° 709 DEL CENTRO POBLADO DE COSMOPOLITA DEL DISTRITO DE UMARI - PROVINCIA DE PACHITEA - DEPARTAMENTO DE HUANUCO</t>
  </si>
  <si>
    <t>MEJORAMIENTO DE LOS SERVICIOS EDUCATIVOS EN LA INSTITUCIÓN EDUCATIVA NUESTRA SEÑORA DE LAS MERCEDES DEL NIVEL PRIMARIO, DISTRITO DE CARHUAZ - PROVINCIA DE CARHUAZ - DEPARTAMENTO DE ANCASH</t>
  </si>
  <si>
    <t>TOCACHE</t>
  </si>
  <si>
    <t>MEJORAMIENTO Y AMPLIACION DEL SERVICIO DE EDUCACION PRIMARIA Y SERVICIO DE EDUCACIÓN SECUNDARIA EN I.E. 0634 DE CENTRO POBLADO INCA ROCA LOBOYACU DISTRITO DE SANTA LUCIA DE LA PROVINCIA DE TOCACHE DEL DEPARTAMENTO DE SAN MARTIN</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</si>
  <si>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</si>
  <si>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</si>
  <si>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</si>
  <si>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</si>
  <si>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HUALLAGA</t>
  </si>
  <si>
    <t>SAPOSOA</t>
  </si>
  <si>
    <t>MEJORAMIENTO DE LA VÍA DEPARTAMENTAL RUTA SM-103, DV.RUTA SM-849 (SAPOSOA) - CENTRO POBLADO EL DORADO  DISTRITO DE SAPOSOA - PROVINCIA DE HUALLAGA - DEPARTAMENTO DE SAN MARTIN</t>
  </si>
  <si>
    <t>CARRETERAS DEPARTAMENTALES</t>
  </si>
  <si>
    <t>TACNA</t>
  </si>
  <si>
    <t>SAMA</t>
  </si>
  <si>
    <t>MEJORAMIENTO Y AMPLIACION DE LOS SERVICIOS DE APOYO A LA TRANSFERENCIA TECNOLOGICA EN ACUICULTURA EN EL CENTRO ACUICOLA MORRO SAMA. DISTRITO DE SAMA - PROVINCIA DE TACNA - DEPARTAMENTO DE TACNA</t>
  </si>
  <si>
    <t>HUARI</t>
  </si>
  <si>
    <t>UCO</t>
  </si>
  <si>
    <t>MEJORAMIENTO DEL SERVICIO POLICIAL DE LA COMISARÍA PNP UCO, DISTRITO DE UCO - PROVINCIA DE HUARI - DEPARTAMENTO DE ANCASH</t>
  </si>
  <si>
    <t>CHICLAYO</t>
  </si>
  <si>
    <t>ETEN</t>
  </si>
  <si>
    <t>MEJORAMIENTO  DEL  SERVICIO  DE  TRANSITABILIDAD VIAL   INTERURBANA   EN   LA-119   EMP.   PE-1N   (NUEVO MOCUPE)   -   MONTECRUZ   -   LAGUNAS   -   EMP.   LA-114 (ETEN   PUERTO)   ,   TRAMO   LAGUNAS   -   PETROPERU DISTRITOS    DE    ETEN    PUERTO,    LAGUNAS    DE    LA PROVINCIA   DE   CHICLAYO   DEL   DEPARTAMENTO   DE
LAMBAYEQUE</t>
  </si>
  <si>
    <t>CALLERIA</t>
  </si>
  <si>
    <t>MEJORAMIENTO DEL SERVICIO DE EDUCACIÓN INICIAL, SERVICIO DE EDUCACION PRIMARIA Y SERVICIO DE EDUCACIÓN SECUNDARIA EN I.E. 615, I.E 64042, DISTRITO DE CALLERIA DE LA PROVINCIA DE CORONEL PORTILLO DEL DEPARTAMENTO DE UCAYALI</t>
  </si>
  <si>
    <t>EDUCACION</t>
  </si>
  <si>
    <t>1.	Expediente técnico
2.	Ejecución de obra, bienes y servicios.
3.	Recepción y liquidación.
4.	Supervisión.</t>
  </si>
  <si>
    <t>CHALA</t>
  </si>
  <si>
    <t>COMISARIA PNP CHALA DISTRITO DE CHALA DE LA PROVINCIA DE CARAVELI DEL DEPARTAMENTO DE AREQUIPA</t>
  </si>
  <si>
    <t>MEJORAMIENTO Y AMPLIACION DE LOS SERVICIOS OPERATIVOS O MISIONALES INSTITUCIONALES EN LA MUNICIPALIDAD DISTRITAL DE QUELLOUNO DEL DISTRITO DE QUELLOUNO DE LA PROVINCIA DE LA CONVENCION DEL DEPARTAMENTO DE CUSCO</t>
  </si>
  <si>
    <t>MARISCAL CACERES</t>
  </si>
  <si>
    <t>JUANJUI</t>
  </si>
  <si>
    <t>MEJORAMIENTO Y AMPLIACION DE ATENCIÓN DE SERVICIOS DE SALUD HOSPITALARIOS EN HOSPITAL JUANJUI DISTRITO DE JUANJUI DE LA PROVINCIA DE MARISCAL CACERES DEL DEPARTAMENTO DE SAN MARTIN</t>
  </si>
  <si>
    <t>MEJORAMIENTO DEL SERVICIO DE EDUCACIÓN  SUPERIOR TECNOLÓGICA EN IESTP PASCUAL SACO Y  OLIVEROS DISTRITO DE LAMBAYEQUE DE LA PROVINCIA DE LAMBAYEQUE DEL DEPARTAMENTO DE
LAMBAYEQUE.</t>
  </si>
  <si>
    <t>EDUCACIÓN SUPERIOR TECNOLÓGICA</t>
  </si>
  <si>
    <t>CREACION DE LOS SERVICIOS CULTURALES PARA LA PARTICIPACIÓN DE LA POBLACIÓN EN LAS INDUSTRIAS CULTURALES Y LAS ARTES EN EL CENTRO CULTURAL "TEOFILO CASTILLO" DEL DISTRITO DE CARHUAZ DE LA PROVINCIA DE CARHUAZ DEL DEPARTAMENTO DE ANCASH</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</si>
  <si>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</si>
  <si>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</si>
  <si>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</si>
  <si>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POMABAMBA</t>
  </si>
  <si>
    <t>PAROBAMBA</t>
  </si>
  <si>
    <t>MINSA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</si>
  <si>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</si>
  <si>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</si>
  <si>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</si>
  <si>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</si>
  <si>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AMBO</t>
  </si>
  <si>
    <t>CONCHAMARCA</t>
  </si>
  <si>
    <t>MEJORAMIENTO DE LOS SERVICIOS TURÍSTICOS PÚBLICOS EN RECURSOS TURÍSTICOS EN LA CASA HACIENDA QUICACAN DISTRITO DE CONCHAMARCA DE LA PROVINCIA DE AMBO DEL DEPARTAMENTO DE HUANUCO</t>
  </si>
  <si>
    <t xml:space="preserve">	MEJORAMIENTO DEL SERVICIO DE EDUCACION PRIMARIA EN I.E. 65003 DISTRITO DE CALLERIA DE LA PROVINCIA DE CORONEL PORTILLO DEL DEPARTAMENTO DE UCAYALI</t>
  </si>
  <si>
    <t xml:space="preserve">1.	Expediente técnico
2.	Ejecución de obra, bienes y servicios.
3.	Recepción y liquidación.
4.	Supervisión. </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</si>
  <si>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</si>
  <si>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</si>
  <si>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</si>
  <si>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</si>
  <si>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</si>
  <si>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</si>
  <si>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</si>
  <si>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GR HUANCAVELICA</t>
  </si>
  <si>
    <t>MEJORAMIENTO DE LOS SERVICIOS OPERATIVOS O MISIONALES INSTITUCIONALES EN LA SEDE CENTRAL DEL GOBIERNO REGIONAL DE HUANCAVELICA DISTRITO DE HUANCAVELICA DE LA PROVINCIA DE HUANCAVELICA DEL DEPARTAMENTO DE HUANCAVELICA</t>
  </si>
  <si>
    <t>ADQUISICION DE PATRULLEROS; EN EL(LA) SERVICIO POLICIAL DE PATRULLAJE DE LAS COMISARIAS BÁSICAS DE LA JURISDICCIÓN DE LA V MACRO REGIÓN POLICIAL HUÁNUCO DISTRITO DE HUANUCO, PROVINCIA HUANUCO, DEPARTAMENTO HUANUCO</t>
  </si>
  <si>
    <t>ORDEN INTERNO</t>
  </si>
  <si>
    <t>LA BANDA DE SHILCAYO</t>
  </si>
  <si>
    <t>MEJORAMIENTO Y AMPLIACION DEL SERVICIO DE EDUCACIÓN SECUNDARIA EN I.E. OFELIA VELASQUEZ   DISTRITO DE LA BANDA DE SHILCAYO DE LA PROVINCIA DE SAN MARTIN DEL DEPARTAMENTO DE SAN MARTIN</t>
  </si>
  <si>
    <t>1. Ejecución de obra, bienes y servicios
2. Recepción y liquidación
3. Supervisión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</si>
  <si>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</si>
  <si>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</si>
  <si>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</si>
  <si>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</si>
  <si>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CREACION DE LOS SERVICIOS TURÍSTICOS PÚBLICOS EN RECURSOS TURÍSTICOS EN PARQUE DE EXPOSICION TURISTICA DE LA IDENTIDAD LAMBAYECANA DISTRITO DE CHICLAYO DE LA PROVINCIA DE CHICLAYO DEL DEPARTAMENTO DE LAMBAYEQUE</t>
  </si>
  <si>
    <t>OYOTUN</t>
  </si>
  <si>
    <t>MEJORAMIENTO Y AMPLIACION DE LOS SERVICIOS TURÍSTICOS PÚBLICOS EN RECURSOS TURÍSTICOS EN SERVICIOS TURISTICOS , DE LA CATARATA VELO DE NOVIA DEL ESPINAL DISTRITO DE OYOTUN DE LA PROVINCIA DE CHICLAYO DEL DEPARTAMENTO DE LAMBAYEQUE</t>
  </si>
  <si>
    <t>SAN JERONIMO</t>
  </si>
  <si>
    <t>COMISARIA PNP SAN JERONIMO DISTRITO DE SAN JERONIMO DE LA PROVINCIA DE CUSCO DEL DEPARTAMENTO DE CUSCO</t>
  </si>
  <si>
    <t>DOS DE MAYO</t>
  </si>
  <si>
    <t>RIPAN</t>
  </si>
  <si>
    <t>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t>
  </si>
  <si>
    <t>EDUCACIÓN SUPERIOR</t>
  </si>
  <si>
    <t>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t>
  </si>
  <si>
    <t>APOYO AL USO SOSTENIBLE DE LA BIODIVERSIDAD</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</si>
  <si>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</si>
  <si>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</si>
  <si>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MD ASUNCIÓN</t>
  </si>
  <si>
    <t>MEJORAMIENTO Y AMPLIACION DEL SERVICIO DE PRÁCTICA DEPORTIVA Y/O RECREATIVA EN EL ESTADIO MUNICIPAL DEL DISTRITO DE ASUNCION DE LA PROVINCIA DE CAJAMARCA DEL DEPARTAMENTO DE CAJAMARCA</t>
  </si>
  <si>
    <t>MEJORAMIENTO DE CONTROL, VIGILANCIA Y DEFENSA TERRESTRE, AÉREO Y MARÍTIMO, FLUVIAL, LACUSTRE DEL TERRITORIO NACIONAL EN LEGION PERUANA DE LA GUARDIA DISTRITO DE CALLAO DE LA PROVINCIA CONSTITUCIONAL DEL CALLAO DEL DEPARTAMENTO DE CALLAO</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</si>
  <si>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</si>
  <si>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</si>
  <si>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</si>
  <si>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t>
  </si>
  <si>
    <t>ATICO</t>
  </si>
  <si>
    <t>MEJORAMIENTO DEL DESEMBARCADERO PESQUERO ARTESANAL MUELLE FISCAL ATICO LA PUNTA (PUNTA BLANCA) - DISTRITO DE ATICO - PROVINCIA DE CARAVELI - DEPARTAMENTO DE AREQUIPA</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</si>
  <si>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</si>
  <si>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</si>
  <si>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</si>
  <si>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</si>
  <si>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Pre inversion, Expediente Tecnico y Ejecucion Fisica</t>
  </si>
  <si>
    <t>ALTO AMAZONAS</t>
  </si>
  <si>
    <t>YURIMAGUAS</t>
  </si>
  <si>
    <t>MEJORAMIENTO DEL SERVICIO DE DEFENSA PÚBLICA Y ACCESO A LA JUSTICIA EN LA SEDE DE YURIMAGUAS DEL DISTRITO DE ALTO AMAZONAS - LORETO</t>
  </si>
  <si>
    <t>MEJORAMIENTO DE LOS NIVELES NUTRICIONALES PARA COMBATIR LA ANEMIA EN LAS PROVINCIAS PRIORIZADAS DE LA REGIÓN AREQUIPA. DISTRITO DE AREQUIPA - PROVINCIA DE AREQUIPA - DEPARTAMENTO DE AREQUIPA</t>
  </si>
  <si>
    <t>WANCHAQ</t>
  </si>
  <si>
    <t>MEJORAMIENTO Y AMPLIACIÓN DEL SERVICIO DE HABITABILIDAD INSTITUCIONAL EN EL GOBIERNO REGIONAL CUSCO- PROVINCIA CUSCO, DEPARTAMENTO CUSCO</t>
  </si>
  <si>
    <t>ECHARATE</t>
  </si>
  <si>
    <t>CONSTRUCCION DE LA CARRETERA IVOCHOTE – CAMISEA (110 KM) DISTRITOS DE ECHARATE Y MEGANTONI, PROVINCIA DE LA CONVENCION, DEPARTAMENTO DEL CUSCO.</t>
  </si>
  <si>
    <t>CONSTRUCCION DEL PUENTE IVOCHOTE (120 M. DE LUZ), DISTRITO DE ECHARATE, PROVINCIA DE LA CONVENCION, DEPARTAMENTO DEL CUSCO</t>
  </si>
  <si>
    <t>Elaboración de Estudio. 
Expediente Técnico. 
Ejecución física. 
Supervisión.</t>
  </si>
  <si>
    <t>MEJORAMIENTO DEL SERVICIO DE ACCESIBILIDAD A LA ADQUISICIÓN DE PRODUCTOS DE PRIMERA NECESIDAD EN EL MERCADO MAYORISTA MUNICIPAL DE CASMA DEL DISTRITO DE CASMA DE LA PROVINCIA DE CASMA DEL DEPARTAMENTO DE ANCASH</t>
  </si>
  <si>
    <t>Expediente Técnico. 
Ejecución física. 
Supervisión. 
Operación y mantenimiento</t>
  </si>
  <si>
    <t>CREACIÓN DEL SERVICIO DE ESPACIOS PÚBLICOS VERDES EN RECREACIÓN BOTÁNICA "VENECIA" DISTRITO DE CAJAMARCA DE LA PROVINCIA DE CAJAMARCA DEL DEPARTAMENTO DE CAJAMARCA</t>
  </si>
  <si>
    <t>VIVIENDA Y DESARROLLO URBANO</t>
  </si>
  <si>
    <t>SAN MARCOS</t>
  </si>
  <si>
    <t>MD SAN MARCOS</t>
  </si>
  <si>
    <t>ADQUISICION DE CAMION PLATAFORMA, CAMION BARANDA, ASPIRADOR DE SECRECIONES Y AUTOCLAVE FRONTERA; ADEMAS DE OTROS ACTIVOS EN EL CENTRO DE SALUD DE SAN MARCOS</t>
  </si>
  <si>
    <t>MEJORAMIENTO Y AMPLIACION DEL SERVICIO DE LIMPIEZA PÚBLICA EN LA GESTIÓN INTEGRAL DEL MANEJO DE RESIDUOS SÓLIDOS (EN LAS ETAPAS DE LIMPIEZA, SEGREGACION, RECOJO Y VALORIZACIÓN) EL DISTRITO DE SAN MARCOS</t>
  </si>
  <si>
    <t>CREACION DEL HOGAR REFUGIO TEMPORAL PARA VÍCTIMAS DE VIOLENCIA FAMILIAR Y SEXUAL DEL DISTRITO DE SAN MARCOS</t>
  </si>
  <si>
    <t>MEJORAMIENTO DE SERVICIO SALUD PARA REDUCCIÓN DE LA DESNUTRICION CRÓNICA Y ANEMIA EN MADRES GESTANTES Y POBLACIÓN MENOR DE 05 AÑOS EN EL DISTRITO DE SAN MARCOS</t>
  </si>
  <si>
    <t>MEJORAMIENTO DE LOS SERVICIOS EDUCATIVOS CON APLICACIÓN DE TECNOLOGIAS DE LA INFORMACIÓN Y COMUNICACIÓN (TIC) EN INSTITUCIONES EDUCATIVAS DEL NIVEL INICIAL EN SAN MARCOS</t>
  </si>
  <si>
    <t>MEJORAMIENTO Y AMPLIACION DE LA GESTION INTEGRAL DE RESIDUOS SOLIDOS MUNICIPALES EN LA LOCALIDAD DE CARAZ</t>
  </si>
  <si>
    <t>VILLA VIRGEN</t>
  </si>
  <si>
    <t xml:space="preserve">CREACIÓN DEL PUENTE LECHEMAYO: LA MAR - VILLA VIRGEN </t>
  </si>
  <si>
    <t>Elaboracion de Estudio de Preinversion, Expediente Tecnico y Ejecución Fisica</t>
  </si>
  <si>
    <t>INDEPENDENCIA</t>
  </si>
  <si>
    <t>MD INDEPENDENCIA</t>
  </si>
  <si>
    <t>MEJORAMIENTO DE LA CAPACIDAD OPERATIVA DE LOS SERVICIOS MISIONALES DE LA MUNICIPALIDAD DISTRITAL DE INDEPENDENCIA, DISTRITO DE INDEPENDENCIA - PROVINCIA DE HUARAZ - DEPARTAMENTO DE ANCASH</t>
  </si>
  <si>
    <t>CREACION DEL CENTRO DE ACOGIDA RESIDENCIAL ESPECIALIZADO (CAR) PARA NIÑOS, NIÑAS Y ADOLESCENTES CON DISCAPACIDAD DISTRITO SAN MARCOS</t>
  </si>
  <si>
    <t>CREACIÓN DE LA TRANSITAVILIDAD VEHICULAR EN EL MARGEN SUPERIOR DEL RIO MOSNA TRAMOS CHACUAYONGA - SHIQUIP</t>
  </si>
  <si>
    <t>CREACION DE LA CASA DEL ADULTO MAYOR EN LA LOCALIDAD DE SAN MARCOS</t>
  </si>
  <si>
    <t>MEJORAMIENTO Y AMPLIACION DEL SERVICIO DE SEGURIDAD CIUDADANA LOCAL EN EL DISTRITO DE SAN MARCOS</t>
  </si>
  <si>
    <t>CONSTRUCCIÓN DE LOS PUESTOS DE VIGILANCIA POLICIALES EN LOS 03 LÍMITES DEL DEPARTAMENTO DE SAN MARTÍN</t>
  </si>
  <si>
    <t>MD CATACAOS</t>
  </si>
  <si>
    <t>RECUPERACION DEL SERVICIO DE INTERPRETACIÓN CULTURAL EN CASA ROMERO Y CASA DE LA CULTURA DE LA CIUDAD DE CATACAOS DISTRITO DE CATACAOS DE LA PROVINCIA DE PIURA DEL DEPARTAMENTO DE PIURA</t>
  </si>
  <si>
    <t>CREACIÓN DE CORREDOR ECOLÓGICO COMUNAL EN LAS CC.NN. CACHIYACU, YARAU, NUEVA JERUSALÉN Y KUSÚ, DISTRITO DE MOYOBAMBA, PROVINCIA MOYOBAMBA, DEPARTAMENTO SAN MARTÍN</t>
  </si>
  <si>
    <t>Ambiente</t>
  </si>
  <si>
    <t>INVERSIONES IOARR DE ADQUISICIÓN DE AMBULANCIAS URBANAS Y RURALES EN LAS PROVINCIAS DE PACHITEA, YAROWILCA, DOS DE MAYO, LAURICOCHA, HUACAYBAMBA, LEONCIO PRADO, HUAMALIES, AMBO, HUANUCO Y MARAÑIN DEL DEPARTAMENTO DE HUÁNUCO</t>
  </si>
  <si>
    <t>Elaboración de Estudio de Preinversión, Elaboración de ET, Ejecución de obra y financiamiento de la supervisión de ET y ejecución de obra.</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</si>
  <si>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</si>
  <si>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</si>
  <si>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</si>
  <si>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CREACION E IMPLEMENTACION DEL INSTITUTO SUPERIOR TECNOLOGICO PUBLICO DE LAS FUERZAS ARMADAS EN EL DISTRITO DEL RIMAC</t>
  </si>
  <si>
    <t>MAJES</t>
  </si>
  <si>
    <t>CREACION DEL SERVICIO EDUCATIVO EN LOS NIVELES INICIAL, PRIMARIA Y SECUNDARIA DE LA I.E. GRAN UNIDAD ESCOLAR MAJES, EN EL MODULO E DE CIUDAD MAJES DEL DISTRITO DE MAJES - PROVINCIA DE CAYLLOMA - DEPARTAMENTO DE AREQUIPA.</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</si>
  <si>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</si>
  <si>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</si>
  <si>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</si>
  <si>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</si>
  <si>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</si>
  <si>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VENTANILLA</t>
  </si>
  <si>
    <t>GR CALLAO</t>
  </si>
  <si>
    <t>MEJORAMIENTO DEL SERVICIO EDUCATIVO DEL NIVEL PRIMARIA Y SECUNDARIA DE LA I.E. FE Y ALEGRIA 29 EN EL DISTRITO DE VENTANILLA - PROVINCIA CONSTITUCIONAL DEL CALLAO</t>
  </si>
  <si>
    <t>MEJORAMIENTO DEL SERVICIO EDUCATIVO DEL NIVEL INICIAL, PRIMARIA Y SECUNDARIA DE LA I.E. COPRODELI SAN FRANCISCO SOLANO EN EL DISTRITO DE VENTANILLA - PROVINCIA CONSTITUCIONAL DEL CALLAO</t>
  </si>
  <si>
    <t>MEJORAMIENTO Y AMPLIACION DEL SERVICIO EDUCATIVO DEL NIVEL INICIAL, PRIMARIA Y SECUNDARIA DE LA I.E. COPRODELI SAN VICENTE EN EL DISTRITO DE CALLAO - PROVINCIA CONSTITUCIONAL DEL CALLAO</t>
  </si>
  <si>
    <t>MEJORAMIENTO DEL SERVICIO EDUCATIVO DEL NIVEL INICIAL, PRIMARIA Y SECUNDARIA DE LA I.E. COPRODELI SAN MARTIN EN EL DISTRITO DE VENTANILLA - PROVINCIA CONSTITUCIONAL DEL CALLAO</t>
  </si>
  <si>
    <t>1. Estudio de Preinversión
2. Expediente técnico
3. Ejecución de obra, bienes y servicios
4. Recepción y liquidación
5. Supervisión</t>
  </si>
  <si>
    <t>MEJORAMIENTO DEL SERVICIO EDUCATIVO DEL NIVEL PRIMARIA DE LA I.E. 5037 ALMIRANTE MIGUEL GRAU EN EL DISTRITO DE CALLAO - PROVINCIA CONSTITUCIONAL DEL CALLAO</t>
  </si>
  <si>
    <t>MEJORAMIENTO DEL SERVICIO EDUCATIVO DEL NIVEL PRIMARIA DE LA I.E. 5130-1 LOS LICENCIADOS DISTRITO DE VENTANILLA - PROVINCIA CONSTITUCIONAL DEL CALLAO</t>
  </si>
  <si>
    <t>MEJORAMIENTO DEL SERVICIO EDUCATIVO DEL NIVEL PRIMARIA DE LA I.E. 5039 DIVINA PASTORA EN EL DISTRITO DE CALLAO - PROVINCIA CONSTITUCIONAL DEL CALLAO</t>
  </si>
  <si>
    <t>MEJORAMIENTO DEL SERVICIO DE MOVILIDAD URBANA EN LOS SECTORES: 01 SAN SEBASTIÁN, 03 SAN PEDRO, 04 CUMBE MAYO, 05 PUEBLO NUEVO, 07 LA COLMENA, 08 LA MERCED, 12 SANTA ELENA Y 18 LA FLORIDA DEL DISTRITO DE CAJAMARCA - PROVINCIA DE CAJAMARCA - DEPARTAMENTO DE CAJAMARCA</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</si>
  <si>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</si>
  <si>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</si>
  <si>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</si>
  <si>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MD PONTO</t>
  </si>
  <si>
    <t>MEJORAMIENTO DE LOS SERVICIOS DE TRANSITABILIDAD EN LA VIA VECINAL PALCA-PONTO, DISTRITO DE PONTO - PROVINCIA DE HUARI - DEPARTAMENTO DE ANCASH</t>
  </si>
  <si>
    <t>MEJORAMIENTO Y AMPLIACION DE LA INFRAESTRUCTURA DE LA I.E N°86367 "JOSE CARLOS MARIATEGUI LACHIRA" DE LA LOCALIDAD DE PONTO, DISTRITO DE PONTO - PROVINCIA DE HUARI - DEPARTAMENTO DE ANCASH</t>
  </si>
  <si>
    <t>CREACION DEL SISTEMA DE RIEGO PUCARA-PALCA-CULLUCHACA-YUNGUILLA, DEL DISTRITO DE PONTO - PROVINCIA DE HUARI - DEPARTAMENTO DE ANCASH</t>
  </si>
  <si>
    <t>MD YUYAPICHIS</t>
  </si>
  <si>
    <t>MEJORAMIENTO Y AMPLIACION DE LOS SERVICIOS OPERATIVOS O MISIONALES INSTITUCIONALES EN DE LA UNIDAD DE EQUIPO MECANICO Y MAESTRANZA DEL DISTRITO DE YUYAPICHIS DE LA PROVINCIA DE PUERTO INCA DEL DEPARTAMENTO DE HUANUC</t>
  </si>
  <si>
    <t>VICCO</t>
  </si>
  <si>
    <t>MD VICCO</t>
  </si>
  <si>
    <t>REPARACION DE SISTEMA DE SUMINISTRO ELECTRICO, SERVICIOS HIGIENICOS Y/O VESTIDORES Y VEHICULO; ADQUISICION DE CAMIONETA; ADEMÁS DE OTROS ACTIVOS EN EL(LA) MUNICIPALIDAD DISTRITAL DE VICCO DISTRITO DE VICCO, PROVINCIA PASCO, DEPARTAMENTO PASCO</t>
  </si>
  <si>
    <t>SEDES INSTITUCIONALES</t>
  </si>
  <si>
    <t>Universidad Nacional de Trujillo</t>
  </si>
  <si>
    <t>CONSTRUCCION DE ESPACIO DE SOCIALIZACION; REMODELACION DE ESPACIOS DE CIRCULACION HORIZONTAL Y/O VERTICAL; EN EL(LA) SERVICIOS BÁSICOS URBANISTICOS DE LA UNIVERSIDAD NACIONAL DE TRUJILLO DISTRITO DE TRUJILLO, PROVINCIA TRUJILLO, DEPARTAMENTO LA LIBERTAD</t>
  </si>
  <si>
    <t>GESTIÓN INSTITUCIONAL EN EDUCACIÓN SUPERIOR UNIVERSITARIA</t>
  </si>
  <si>
    <t>MEJORAMIENTO DE LOS SERVICIOS EDUCATIVOS DE EBR PRIMARIA Y SECUNDARIA EN LA IE Nª 20799 - DANIEL ALCIDES CARRION DEL CP CHANCAYLLO DEL DISTRITO DE CHANCAY - PROVINCIA DE HUARAL - DEPARTAMENTO DE LIMA</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</si>
  <si>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</si>
  <si>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</si>
  <si>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</si>
  <si>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</si>
  <si>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</si>
  <si>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POROY</t>
  </si>
  <si>
    <t>MEJORAMIENTO Y AMPLIACION DE LOS SERVICIOS DE SALUD DEL PUESTO DE SALUD DISTRITO DE POROY - PROVINCIA DE CUSCO - DEPARTAMENTO DE CUSCO.</t>
  </si>
  <si>
    <t>SANTA ANA</t>
  </si>
  <si>
    <t>MP LA CONVENCION</t>
  </si>
  <si>
    <t>MEJORAMIENTO DEL SERVICIO EDUCATIVO EN EL NIVEL PRIMARIO Y SECUNDARIO DE LA I.E. NRO 50236 SANTA ANA CIUDAD DE QUILLABAMBA, DISTRITO DE SANTA ANA, PROVINCIA DE LA CONVENCION - CUSCO</t>
  </si>
  <si>
    <t>TARICA</t>
  </si>
  <si>
    <t>MD TARICA</t>
  </si>
  <si>
    <t>MEJORAMIENTO Y AMPLIACION DEL SERVICIO DE TRANSITABILIDAD PEATONAL Y VEHICULAR DE LA AV. CENTRAL DE TARICÁ, TRAMO CRUCE TARICÁ – URB. LA ALBORADA – ESTADIO DE TARICA DEL DISTRITO DE TARICA - PROVINCIA DE HUARAZ - DEPARTAMENTO DE ANCASH</t>
  </si>
  <si>
    <t>BAGUA GRANDE</t>
  </si>
  <si>
    <t>MEJORAMIENTO DEL SERVICIO EDUCATIVO DE LA INSTITUCION EDUCATIVA ALONSO ALVARADO BAGUA GRANDE DEL DISTRITO DE BAGUA GRANDE - PROVINCIA DE UTCUBAMBA - DEPARTAMENTO DE AMAZONAS</t>
  </si>
  <si>
    <t>MEJORAMIENTO Y AMPLIACION DEL SERVICIO DE EDUCACION INICIAL, PRIMARIA Y SECUNDARIA EN LA I.E. ALEJANDRO CUSSIANOVICH VILLARAN DISTRITO DE BAGUA GRANDE - PROVINCIA DE UTCUBAMBA - DEPARTAMENTO DE AMAZONAS</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</si>
  <si>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</si>
  <si>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</si>
  <si>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</si>
  <si>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CREACION DEL SERVICIO DE TRANSITABILIDAD VIAL INTERURBANA EN EL CAMINO VECINAL NUEVO MUNDO-PUEBLO NUEVO Y EL PABELLON DEL CASERIO NUEVO MUNDO  DE CENTRO POBLADO NUEVO MUNDO DISTRITO DE BAGUA GRANDE DE LA PROVINCIA DE UTCUBAMBA DEL DEPARTAMENTO DE AMAZONAS</t>
  </si>
  <si>
    <t>RODRIGUEZ DE MENDOZA</t>
  </si>
  <si>
    <t>OMIA</t>
  </si>
  <si>
    <t>CREACION DEL SERVICIO DE TRANSITABILIDAD VIAL INTERURBANA ENTRE LAS LOCALIDADES DE LA PRIMAVERA Y EL PAUJIL DEL DISTRITO DE OMIA - PROVINCIA DE RODRIGUEZ DE MENDOZA - DEPARTAMENTO DE AMAZONAS</t>
  </si>
  <si>
    <t>CREACION DEL CAMINO VECINAL SAN CRISTOBAL - NUEVO PROGRESO - , EN LOS DISTRITOS DE BAGUA Y ARAMANGO DE LA  PROVINCIA DE BAGUA - DEPARTAMENTO DE AMAZONAS</t>
  </si>
  <si>
    <t>CREACION DE LA TROCHA CARROZABLE EN EL TRAMO LA UNUON Y LOS CASERÍOS GUAYABAMBA Y NUEVO CHICLAYO DEL DISTRITO DE CAJARURO - PROVINCIA DE UTCUBAMBA - DEPARTAMENTO DE AMAZONAS</t>
  </si>
  <si>
    <t>CONDORCANQUI</t>
  </si>
  <si>
    <t>EL CENEPA</t>
  </si>
  <si>
    <t>MEJORAMIENTO Y AMPLIACION DEL SERVICIO DE INFRAESTRUCTURA EDUCATIVA DE LA IESM MOISES MORENO ROMERO DEL CP HUAMPAMI DEL DISTRITO DE EL CENEPA - PROVINCIA DE CONDORCANQUI - DEPARTAMENTO DE AMAZONAS</t>
  </si>
  <si>
    <t>DOCUMENTO EQUIVALENTE</t>
  </si>
  <si>
    <t>ADQUISICION DE RESONADOR MAGNETICO; EN EL(LA) HOSPITAL REGIONAL VIRGEN DE FATIMA DISTRITO DE CHACHAPOYAS, PROVINCIA CHACHAPOYAS, DEPARTAMENTO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</si>
  <si>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</si>
  <si>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</si>
  <si>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</si>
  <si>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ADQUISICION DE CAMIONETA, MOTOCICLETA, OMNIBUS Y AMBULANCIA URBANA; EN EL(LA) LAS SIETE PROVINCIAS DE LA REGION AMAZONAS (CHACHAPOYAS, BAGUA, UTCUBAMBA, LUYA, BONGARA, RODRIGUEZ DE MENDOZA Y CONDORCANQUI) DISTRITO DE CHACHAPOYAS, PROVINCIA CHACHAPOYAS, DEPARTAMENTO AMAZONAS</t>
  </si>
  <si>
    <t>MEJORAMIENTO DEL SERVICIO DE EDUCATIVO PRIMARIA EN LA I.E. N° 16217 – EL MILAGRO, DISTRITO DE EL MILAGRO – UTCUBAMBA – AMAZONAS.</t>
  </si>
  <si>
    <t>JOSE LEONARDO ORTIZ</t>
  </si>
  <si>
    <t>MEJORAMIENTO DEL SERVICIO DE TRANSITABILIDAD VIAL INTERURBANA EN RUTA DEPARTAMENTAL LA-111 EN EL TRAMO CHICLAYO , FERREÑAFE DISTRITOS DE JOSE LEONARDO ORTIZ, FERREÑAFE DE LAS PROVINCIAS DE CHICLAYO, FERREÑAFE DEL DEPARTAMENTO DE LAMBAYEQUE</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</si>
  <si>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</si>
  <si>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</si>
  <si>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</si>
  <si>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</si>
  <si>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</si>
  <si>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</si>
  <si>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</si>
  <si>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</si>
  <si>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</si>
  <si>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</si>
  <si>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Perfil.                                        Expediente Técnico. 
Ejecución física. 
Supervisión.</t>
  </si>
  <si>
    <t>MAYNAS</t>
  </si>
  <si>
    <t>IQUITOS</t>
  </si>
  <si>
    <t>GR LORETO</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</si>
  <si>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</si>
  <si>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</si>
  <si>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</si>
  <si>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</si>
  <si>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</si>
  <si>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</si>
  <si>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</si>
  <si>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ADQUISICIÓN DE VEHÍCULO, CAMIONETA, AMBULANCIA RURAL Y EQUIPO DE PROTECCIÓN PERSONAL PARA COMBATE DE INCENDIO ESTRUCTURAL; ADEMÁS DE OTROS ACTIVOS EN OCHO COMPAÑÍA DE BOMBEROS DISTRITO DE IQUITOS, PROVINCIA MAYNAS, DEPARTAMENTO LORETO</t>
  </si>
  <si>
    <t>GESTIÓN DE RIESGOS Y EMERGENCIAS</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</si>
  <si>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</si>
  <si>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</si>
  <si>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NUEVO PROGRESO</t>
  </si>
  <si>
    <t>CREACION DEL SISTEMA AGUA POTABLE Y ALCANTARILLADO EN 11 LOCALIDADES DEL DISTRITO DE NUEVO PROGRESO - PROVINCIA DE TOCACHE - DEPARTAMENTO DE SAN MARTIN</t>
  </si>
  <si>
    <t>LAMAS</t>
  </si>
  <si>
    <t>BARRANQUITA</t>
  </si>
  <si>
    <t>CREACION DEL PUENTE CARROZABLE CAYNARACHI SOBRE EL RIO CAYNARACHI, EN LA LOCALIDAD DE SANTIAGO DE BORJA, DISTRITO DE BARRANQUITA, PROVINCIA DE LAMAS-DEPARTAMENTO DE SAN MARTIN</t>
  </si>
  <si>
    <t>MEJORAMIENTO Y AMPLIACION DE LOS SERVICIOS DE SALUD EN EL HOSPITAL II-E LAMAS DISTRITO DE LAMAS - PROVINCIA DE LAMAS - DEPARTAMENTO DE SAN MARTIN</t>
  </si>
  <si>
    <t>NUEVA CAJAMARCA</t>
  </si>
  <si>
    <t>MEJORAMIENTO Y AMPLIACION DE LOS SERVICIOS DE SALUD DEL HOSPITAL RURAL NUEVA CAJAMARCA DEL DISTRITO DE NUEVA CAJAMARCA - PROVINCIA DE RIOJA - DEPARTAMENTO DE SAN MARTIN</t>
  </si>
  <si>
    <t>CAMPANILLA</t>
  </si>
  <si>
    <t>MEJORAMIENTO Y AMPLIACION DEL SERVICIO EDUCATIVO DEL NIVEL PRIMARIA Y SECUNDARIA DE LA I.E. N° 0560 ISABEL FLORES DE OLIVA, ALTO CUÑUMBUZA DEL DISTRITO DE CAMPANILLA - PROVINCIA DE MARISCAL CACERES - DEPARTAMENTO DE SAN MARTIN</t>
  </si>
  <si>
    <t>RECUPERACION Y/O RESTAURACION DE LOS ECOSISTEMAS FORESTALES DE LAS MICROCUENCAS PUCAYACU, YACUSISA, BIJAHUILLO, OJOS, UPIANILLO DEL DISTRITO DE SAUCE - PROVINCIA DE SAN MARTIN - DEPARTAMENTO DE SAN MARTIN</t>
  </si>
  <si>
    <t>SORITOR</t>
  </si>
  <si>
    <t>RECUPERACION DEL ECOSISTEMA DEGRADADO EN LA MICROCUENCA URCUYACU SORITOR, SAN MARCOS Y BELLAVISTA DEL DISTRITO DE SORITOR - PROVINCIA DE MOYOBAMBA - DEPARTAMENTO DE SAN MARTIN</t>
  </si>
  <si>
    <t>MEJORAMIENTO Y AMPLIACION DE LOS SERVICIOS DE SALUD DEL ESTABLECIMIENTO DE SALUD SAUCE DEL DISTRITO DE SAUCE - PROVINCIA DE SAN MARTIN - DEPARTAMENTO DE SAN MARTIN</t>
  </si>
  <si>
    <t>CREACION DEL PUENTE CARROZABLE NUEVA CAJAMARCA SOBRE EL RIO YURACYACU, EN JIRON HUALLAGA, DISTRITO DE NUEVA CAJAMARCA, PROVINCIA DE RIOJA-DEPARTAMENTO DE SAN MARTIN</t>
  </si>
  <si>
    <t>EL DORADO</t>
  </si>
  <si>
    <t>SAN JOSE DE SISA</t>
  </si>
  <si>
    <t>CREACION DEL PUENTE CARROZABLE SISA SOBRE EL RIO SISA, EN EL JIRON MIGUEL GRAU, DISTRITO DE SAN JOSE DE SISA, PROVINCIA EL DORADO-DEPARTAMENTO DE SAN MARTIN</t>
  </si>
  <si>
    <t>Universidad Nacional de Tumbes</t>
  </si>
  <si>
    <t>MEJORAMIENTO DEL SERVICIO DE GESTION INSTITUCIONAL EN EL COMEDOR UNIVERSITARIO DE LA UNIVERSIDAD NACIONAL DE TUMBES – PROVINCIA DE TUMBES – DEPARTAMENTO DE TUMBES.</t>
  </si>
  <si>
    <t>CHULUCANAS</t>
  </si>
  <si>
    <t>MINEDU</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</si>
  <si>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</si>
  <si>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</si>
  <si>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</si>
  <si>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</si>
  <si>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</si>
  <si>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</si>
  <si>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</si>
  <si>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</si>
  <si>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</si>
  <si>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</si>
  <si>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</si>
  <si>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</si>
  <si>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REPOSICIÓN DE EQUIPAMIENTO Y MOBILIARIO DE AULAS Y ESPACIOS COMPLEMENTARIOS EN LAS 10 LOCALES EDUCATIVOS DE LAS INSTITUCIONES EDUCATIVAS DE FE Y ALEGRÍA EN LAS REGIONES DE CUSCO, ICA, HUÁNUCO Y LIMA METROPOLITANA</t>
  </si>
  <si>
    <t>MOBILIARIO Y EQUIPAMIENTO</t>
  </si>
  <si>
    <t>Ejecución física
Supervisión
Liquidación</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</si>
  <si>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</si>
  <si>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</si>
  <si>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</si>
  <si>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MD MAGDALENA</t>
  </si>
  <si>
    <t>MEJORAMIENTO Y AMPLIACIÓN DEL SERVICIO DE LIMPIEZA PÚBLICA EN LA PLANTA DE TRATAMIENTO DE RESIDUOS SÓLIDOS DEL DISTRITO DE MAGDALENA DE LA PROVINCIA DE CAJAMARCA DEL DEPARTAMENTO DE CAJAMARCA</t>
  </si>
  <si>
    <t>MP SAN ROMÁN</t>
  </si>
  <si>
    <t>MEJORAMIENTO DEL SERVICIO EDUCATIVO DEL NIVEL SECUNDARIA DE LA I.E. SAN MARTIN DE LA CIUDAD DE JULIACA DEL DISTRITO DE JULIACA - PROVINCIA DE SAN ROMAN - DEPARTAMENTO DE PUNO</t>
  </si>
  <si>
    <t>CREACION DE LOS SERVICIOS CULTURALES PARA LA PARTICIPACIÓN DE LA POBLACIÓN EN LAS INDUSTRIAS CULTURALES Y LAS ARTES EN LA CASA DEL ARTESANO DISTRITO DE JULIACA DE LA PROVINCIA DE SAN ROMAN DEL DEPARTAMENTO DE PUNO</t>
  </si>
  <si>
    <t>FORMULACIÓN, ELABORACIÓN DE EXPEDIENTE TÉCNICO Y EJECUCIÓN FÍSICA</t>
  </si>
  <si>
    <t>MEJORAMIENTO DEL SERVICIO DE MOVILIDAD URBANA EN AVENIDA PROLONGACION SAN MARTIN TRAMOS (JIRON. 23 DE FEBRERO, JIRON SANTA LUCIA) DISTRITO DE JULIACA DE LA PROVINCIA DE SAN ROMAN DEL DEPARTAMENTO DE PUNO</t>
  </si>
  <si>
    <t>MIRAFLORES</t>
  </si>
  <si>
    <t>SUPERINTENDENCIA DE MERCADO DE VALORES – MEF</t>
  </si>
  <si>
    <t>MEJORAMIENTO DE LOS SERVICIOS DE PROMOCION, SUPERVISION Y REGULACION DEL MERCADO DE VALORES DE LA SMV EN EL DISTRITO DE MIRAFLORES, PROVINCIA Y REGION DE LIMA METROPOLITANA</t>
  </si>
  <si>
    <t>ADMINISTRACIÓN Y PLANEAMIENTO</t>
  </si>
  <si>
    <t>EDIFICACIONES PÚBLICAS</t>
  </si>
  <si>
    <t>CHOTA</t>
  </si>
  <si>
    <t>MP CHOTA</t>
  </si>
  <si>
    <t>MEJORAMIENTO DEL SERVICIO EDUCATIVO DEL NIVEL INICIAL Y PRIMARIA DE LA I.E. N° 307 Y N° 10410 DEL CENTRO POBLADO DE CHAUPELANCHE DEL DISTRITO DE CHOTA - PROVINCIA DE CHOTA - DEPARTAMENTO DE CAJAMARCA</t>
  </si>
  <si>
    <t>CELENDIN</t>
  </si>
  <si>
    <t>CORTEGANA</t>
  </si>
  <si>
    <t>MD 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</si>
  <si>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</si>
  <si>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</si>
  <si>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MEJORAMIENTO DEL SERVICIO DE TRANSITABILIDAD VÍAL INTERURBANA EN LA ADQUISICIÓN DE MOTONIVELADORA Y RODILLO, PARA EL MANTENIMIENTO DE VÍAS VECINALES, DE LAS LOCALIDADES DEL DISTRITO DE CORTEGANA – PROV. CELENDÍN – DPTO CAJAMARCA.</t>
  </si>
  <si>
    <t xml:space="preserve">CREACIÓN DE CAMPO DEPORTIVO DEL CENTRO POBLADO CANDEN – DISTRITO DE CORTEGANA – PROV. CELENDÍN – DPTO CAJAMARCA </t>
  </si>
  <si>
    <t>Elaboración de Expediente Técnico. Ejecución Física.</t>
  </si>
  <si>
    <t>PICHARI</t>
  </si>
  <si>
    <t>MD 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</si>
  <si>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</si>
  <si>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</si>
  <si>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Ejecución Física.</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</si>
  <si>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</si>
  <si>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</si>
  <si>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</si>
  <si>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Ejecución Física. Supervisión.</t>
  </si>
  <si>
    <t>CREACION DEL SERVICIO COMPLEMENTARIO AL TRANSPORTE TERRESTRE EN TERMINAL TERRESTRE DE LA CIUDAD DE PICHARI DEL DISTRITO DE PICHARI DE LA PROVINCIA DE LA CONVENCIÓN DEL DEPARTAMENTO DE CUSCO</t>
  </si>
  <si>
    <t>TERMINALES TERRESTRES</t>
  </si>
  <si>
    <t>MEJORAMIENTO DEL SERVICIO DE MOVILIDAD URBANA EN LA AVENIDA BAMBAMARCA, DISTRITO DE CHOTA DE LA PROVINCIA DE CHOTA DEL DEPARTAMENTO DE CAJAMARCA</t>
  </si>
  <si>
    <t>CHIMBOTE</t>
  </si>
  <si>
    <t>MP SANTA</t>
  </si>
  <si>
    <t>MEJORAMIENTO DEL SERVICIO DE MOVILIDAD URBANA EN AVENIDA MOQUEGUA DESDE LA AVENIDA COSTANERA HASTA LA AVENIDA PERU DISTRITO DE CHIMBOTE DE LA PROVINCIA DE SANTA DEL DEPARTAMENTO DE ANCASH</t>
  </si>
  <si>
    <t>Elaboración de Expediente Técnico. Ejecución Física. Supervisión.</t>
  </si>
  <si>
    <t>MEJORAMIENTO Y AMPLIACION DEL SERVICIO DE MOVILIDAD URBANA EN AVENIDA HUANUCO DESDE LA AVENIDA COSTANERA HASTA LA PROLONGACION LOS PESCADORES DISTRITO DE CHIMBOTE DE LA PROVINCIA DE SANTA DEL DEPARTAMENTO DE ANCASH</t>
  </si>
  <si>
    <t>CREACION DEL CAMAL MUNICIPAL EN EL C.P. CAMBIO PUENTE DISTRITO DE CHIMBOTE - PROVINCIA DE SANTA - DEPARTAMENTO DE ANCASH</t>
  </si>
  <si>
    <t>MEJORAMIENTO DEL SERVICIO DE TRANSITABILIDAD VEHICULAR Y PEATONAL DE LA AV. COSTANERA, TRAMO JR. TUMBES HASTA JR. 28 DE JULIO EN EL P.J MIRAMAR BAJO, DISTRITO DE CHIMBOTE - PROVINCIA DE SANTA - DEPARTAMENTO DE ANCASH</t>
  </si>
  <si>
    <t>Elaboración de Expediente Técnico. 
Ejecución Física. 
Supervisión.</t>
  </si>
  <si>
    <t>PARIÑAS</t>
  </si>
  <si>
    <t>MEJORAMIENTO DE LOS SERVICIOS EDUCATIVOS DEL NIVEL INICIAL,PRIMARIA Y SECUNDARIA DE LA INSTITUCION EDUCATIVA EMBLEMÁTICA N° 15513 UBICADO EN EL DISTRITO DE DISTRITO DE PARIÑAS - PROVINCIA DE TALARA - DEPARTAMENTO DE PIURA</t>
  </si>
  <si>
    <t>Actualización y/o formulación del estudio de preinversión.</t>
  </si>
  <si>
    <t xml:space="preserve">SATIPO </t>
  </si>
  <si>
    <t>COVIRIALI </t>
  </si>
  <si>
    <t>MD COVIRIALI</t>
  </si>
  <si>
    <t>MEJORAMIENTO DEL SERVICIOS DE ESPACIOS PÚBLICOS URBANOS EN PLAZA CÍVICA DE CENTRO POBLADO SAN PEDRO DISTRITO DE COVIRIALI DE LA PROVINCIA DE SATIPO DEL DEPARTAMENTO DE JUNIN</t>
  </si>
  <si>
    <t>ESPACIOS PÚBLICOS PARA EL ESPARCIMIENTO Y RECREACIÓN</t>
  </si>
  <si>
    <t>MEJORAMIENTO DEL SERVICIO DE DEFENSA PÚBLICA Y ACCESO A LA JUSTICIA EN LA SEDE DE YURIMAGUAS DE ALTO AMAZONAS - LORETO</t>
  </si>
  <si>
    <t>No corresponde</t>
  </si>
  <si>
    <t>Formulación y Evaluación
Expediente Técnico. 
Ejecución física.</t>
  </si>
  <si>
    <t>UNSAAC</t>
  </si>
  <si>
    <t>MEJORAMIENTO Y AMPLIACION DE LOS SERVICIOS DE SISTEMAS DE INFORMACION Y COMUNICACION EN LA SEDE CENTRAL DE LA UNSAAC, DISTRITO DE CUSCO - PROVINCIA DE CUSCO - DEPARTAMENTO DE CUSCO</t>
  </si>
  <si>
    <t>MEJORAMIENTO DEL SERVICIO DE FORMACIÓN PROFESIONAL A NIVEL DE PREGRADO DE LAS ESCUELAS PROFESIONALES DE INGENIERÍA QUÍMICA E INGENIERÍA PETROQUÍMICA DE LA UNSAAC, DISTRITO DE CUSCO - PROVINCIA DE CUSCO - DEPARTAMENTO DE CUSCO</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</si>
  <si>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</si>
  <si>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</si>
  <si>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</si>
  <si>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</si>
  <si>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</si>
  <si>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MD OLLANTAYTAMBO</t>
  </si>
  <si>
    <t>MEJORAMIENTO Y AMPLIACION DEL SERVICIO DE EDUCACIÓN INICIAL Y SERVICIO DE EDUCACION PRIMARIA EN I.E. 1309 , I.E. 50583 DE CENTRO POBLADO OLLANTAYTAMBO DISTRITO DE OLLANTAYTAMBO DE LA PROVINCIA DE URUBAMBA DEL DEPARTAMENTO DE CUSCO</t>
  </si>
  <si>
    <r>
      <rPr>
        <b/>
        <sz val="9"/>
        <color theme="1"/>
        <rFont val="Aptos Narrow"/>
        <family val="2"/>
        <scheme val="minor"/>
      </rPr>
      <t>Fuente:</t>
    </r>
    <r>
      <rPr>
        <sz val="9"/>
        <color theme="1"/>
        <rFont val="Aptos Narrow"/>
        <family val="2"/>
        <scheme val="minor"/>
      </rPr>
      <t xml:space="preserve"> Proinversion</t>
    </r>
  </si>
  <si>
    <r>
      <rPr>
        <b/>
        <sz val="9"/>
        <color theme="1"/>
        <rFont val="Aptos Narrow"/>
        <family val="2"/>
        <scheme val="minor"/>
      </rPr>
      <t>Elaboración:</t>
    </r>
    <r>
      <rPr>
        <sz val="9"/>
        <color theme="1"/>
        <rFont val="Aptos Narrow"/>
        <family val="2"/>
        <scheme val="minor"/>
      </rPr>
      <t xml:space="preserve"> Dirección de Inversiones Descentralizadas</t>
    </r>
  </si>
  <si>
    <t>Etiquetas de fila</t>
  </si>
  <si>
    <t>Suma de MONTO DE INVERSIÓN REFERENCIAL</t>
  </si>
  <si>
    <t>PLANEAMIENTO Y GESTIÓN</t>
  </si>
  <si>
    <t>Otros</t>
  </si>
  <si>
    <t>Total general</t>
  </si>
  <si>
    <t>Cuenta de NOMBRE DEL PROYECTO</t>
  </si>
  <si>
    <t xml:space="preserve">RANGOS </t>
  </si>
  <si>
    <t>N° PROYECTOS</t>
  </si>
  <si>
    <t>MEJORAMIENTO DEL SERVICIO DE FORMACION  DE PREGRADO EN EDUCACION  EN EDUCACION SUPERIOR UNIVERSITARIA EN LA ESCUELA PROFESIONAL DE INGENIERÍA  MECANICA ELECTRICA Y ESCUELA PROFESIONAL DE ELECTRÓNICA DISTRITO DE ICA DE LA PROVINCIA DE ICA DEL DEPARTAMENTO DE ICA</t>
  </si>
  <si>
    <t xml:space="preserve">UNT </t>
  </si>
  <si>
    <t>CREACION DEL SERVICIO DE PROVISIÓN DE AGUA PARA RIEGO EN LOS SECOTRES DE POLLAN, VISTA HERMONAS Y ASUNCIÓN DEL   DISTRITO DE ASUNCION DE LA PROVINCIA DE CHACHAPOYAS DEL DEPARTAMENTO DE AMAZONAS</t>
  </si>
  <si>
    <t>MD TARICÁ</t>
  </si>
  <si>
    <t>UNT</t>
  </si>
  <si>
    <t>ÚLTIMO NIVEL DE ESTUDIO</t>
  </si>
  <si>
    <t>MONTO DE INVERSIÓN M</t>
  </si>
  <si>
    <t>MP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</si>
  <si>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</si>
  <si>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</si>
  <si>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</si>
  <si>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</si>
  <si>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</si>
  <si>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</si>
  <si>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Ejecución física. 
Supervisión.</t>
  </si>
  <si>
    <t>Estudio de preinversión, expediente técnico, Ejecución física, Supervisión.</t>
  </si>
  <si>
    <t>MEJORAMIENTO Y AMPLIACION DE LOS SERVICIOS OPERATIVOS O MISIONALES INSTITUCIONALES EN EL PALACIO MUNICIPAL DEL DISTRITO DE INDEPENDENCIA DE LA PROVINCIA DE HUARAZ DEL DEPARTAMENTO DE ANCASH</t>
  </si>
  <si>
    <t>ET + Ejecución + Supervisión</t>
  </si>
  <si>
    <t>NIVEL DE GOBIERNO</t>
  </si>
  <si>
    <t>--</t>
  </si>
  <si>
    <t>MEJORAMIENTO Y AMPLIACION DEL SERVICIO DE AGUA POTABLE URBANO Y MEJORAMIENTO Y AMPLIACION DEL SERVICIO DE ALCANTARILLADO EN EL CASCO URBANO DEL DISTRITO DE CHUGUR DE LA PROVINCIA DE HUALGAYOC DEL DEPARTAMENTO DE CAJAMARCA</t>
  </si>
  <si>
    <t>CHUGUR</t>
  </si>
  <si>
    <t>MD CHUGUR</t>
  </si>
  <si>
    <t>HUALGAYOC</t>
  </si>
  <si>
    <t xml:space="preserve">ELABORACIÓN DE EXPEDIENTE TÉCNICO 
EJECUCIÓN FÍSICA DE OBRA
FINANCIAMIENTO DE LA SUPERVISIÓN </t>
  </si>
  <si>
    <t>MEJORAMIENTO DEL SERVICIO DE AGUA POTABLE RURAL EN EL SISTEMA DE AGUA POTABLE DE LA LOCALIDAD DE TICAPAMPA DISTRITO DE TICAPAMPA DE LA PROVINCIA DE RECUAY DEL DEPARTAMENTO DE ANCASH</t>
  </si>
  <si>
    <t>TICAPAMPA</t>
  </si>
  <si>
    <t>MD TICAPAMPA</t>
  </si>
  <si>
    <t>ENTIDAD</t>
  </si>
  <si>
    <t>MEJORAMIENTO DEL SISTEMA DE CONDUCCIÓN Y DISTRIBUCIÓN DE AGUA DE LAS SECCIONES DE RIEGO N01, N02, N 03, N04, PALLATA, TOTORA, CATARINE Y SECCION LA ESPERANZA DEL COMITÉ DE RIEGO SANTA CRUZ EN EL DISTRITO DE CANDARAVE, PROVINCIA DE CANDARAVE - TACNA</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</si>
  <si>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</si>
  <si>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MEJORAMIENTO DEL SERVICIO DE AGUA POTABLE RURAL EN LOS SISTEMAS DE AGUA POTABLE Y ALCANTARILLADO EN LA LOCALIDAD DE HUANUARA DISTRITO DE HUANUARA DE LA PROVINCIA DE CANDARAVE DEL DEPARTAMENTO DE TACNA</t>
  </si>
  <si>
    <t>MEJORAMIENTO Y AMPLIACION DEL SERVICIO DE PROVISIÓN DE AGUA PARA RIEGO EN SISTEMA DE CONDUCCION Y ALMACENAMIENTO DEL CANAL TRONCAL 1   DISTRITO DE CURIBAYA DE LA PROVINCIA DE CANDARAVE DEL DEPARTAMENTO DE TACNA</t>
  </si>
  <si>
    <t>MEJORAMIENTO Y AMPLIACION DEL SERVICIO DE AGUA POTABLE Y SANEAMIENTO  DISTRITO DE CANDARAVE - PROVINCIA DE CANDARAVE - DEPARTAMENTO DE TACNA</t>
  </si>
  <si>
    <t>MEJORAMIENTO Y AMPLIACION DEL SERVICIO DE EDUCACIÓN SECUNDARIA EN I.E. 50814 DISTRITO DE SAN JERONIMO DE LA PROVINCIA DE CUSCO DEL DEPARTAMENTO DE CUSCO</t>
  </si>
  <si>
    <t>MEJORAMIENTO DEL SERVICIOS DE ESPACIOS PÚBLICOS URBANOS EN LA PLAZA DE ARMAS DEL DISTRITO DE LAMAY DE LA PROVINCIA DE CALCA DEL DEPARTAMENTO DE CUSCO</t>
  </si>
  <si>
    <t>MEJORAMIENTO DEL SERVICIO DE AGUA POTABLE Y ALCANTARILLADO EN LOS C.P. YARABAMBA, CALACALA, ANCOCALA Y CAIRANI, DISTRITO DE CAIRANI - CANDARAVE - TACNA</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</si>
  <si>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</si>
  <si>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</si>
  <si>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</si>
  <si>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</si>
  <si>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MEJORAMIENTO DEL SISTEMA DE TRATAMIENTO DE AGUAS RESIDUALES DEL CENTRO POBLADO DE CURIBAYA DEL DISTRITO DE CURIBAYA - PROVINCIA DE CANDARAVE - DEPARTAMENTO DE TACNA</t>
  </si>
  <si>
    <t>MEJORAMIENTO Y AMPLIACION DEL SERVICIO DE ATENCIÓN DE SALUD BÁSICOS EN BELLAVISTA  DE CENTRO POBLADO LA ESPERANZA DISTRITO DE LA ESPERANZA DE LA PROVINCIA DE TRUJILLO DEL DEPARTAMENTO DE LA LIBERTAD</t>
  </si>
  <si>
    <t>MEJORAMIENTO DEL SERVICIO COMPLEMENTARIO AL TRANSPORTE TERRESTRE EN TERMINAL TERRESTRE DE CENTRO POBLADO CHULUCANAS DISTRITO DE CHULUCANAS DE LA PROVINCIA DE MORROPON DEL DEPARTAMENTO DE PIURA</t>
  </si>
  <si>
    <t>CREACION DEL SERVICIOS DE ESPACIOS PUBLICOS URBANOS Y SERVICIO VIAL URBANO DESDE EL CEMENTERIO LA INMACULADA HASTA LA INTERSECCION DE CALLE AYACUCHO CON AVENIDA B, DISTRITO DE PARIÑAS - PROVINCIA DE TALARA - DEPARTAMENTO DE PIURA</t>
  </si>
  <si>
    <t>MEJORAMIENTO DEL SERVICIO DE MOVILIDAD URBANA EN LA AVENIDA LOS ALGARROBOS, DE LOS DISTRITOS DE PIURA Y DISTRITO DE VEINTISEIS DE OCTUBRE DE LA PROVINCIA DE PIURA DEL DEPARTAMENTO DE PIURA</t>
  </si>
  <si>
    <t>MEJORAMIENTO Y AMPLIACION DEL SERVICIO DE ATENCIÓN DE SALUD BÁSICOS EN MANUEL AREVALO  DE CENTRO POBLADO LA ESPERANZA DISTRITO DE LA ESPERANZA DE LA PROVINCIA DE TRUJILLO DEL DEPARTAMENTO DE LA LIBERTAD</t>
  </si>
  <si>
    <t>MEJORAMIENTO DE LOS SERVICIOS EDUCATIVOS EN LA I.E N° 80822 SANTA MARÍA DE LA ESPERANZA EN LA MZ. 18, LT. 1 EN EL SECTOR JERUSALEN BARRIO III DEL DISTRITO DE LA ESPERANZA - PROVINCIA DE TRUJILLO -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</si>
  <si>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</si>
  <si>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MEJORAMIENTO DEL SERVICIO DE PRÁCTICA DEPORTIVA Y/O RECREATIVA EN ESTADIO MUNICIPAL   DISTRITO DE PAIJAN DE LA PROVINCIA DE ASCOPE DEL DEPARTAMENTO DE LA LIBERTAD</t>
  </si>
  <si>
    <t>CREACION DEL CAMINO VECINAL DE LA LOCALIDAD MIRAMAR Y LA VICTORIA DEL DISTRITO DE SANTIAGO DE CHALLAS - PROVINCIA DE PATAZ - DEPARTAMENTO DE LA LIBERTAD</t>
  </si>
  <si>
    <t>MEJORAMIENTO DEL SERVICIO DE TRANSITABILIDAD VEHICULAR Y PEATONAL DEL CASERÍO HUAYATAN DEL DISTRITO DE SANTIAGO DE CHUCO - PROVINCIA DE SANTIAGO DE CHUCO - DEPARTAMENTO DE LA LIBERTAD</t>
  </si>
  <si>
    <t>MEJORAMIENTO DEL SERVICIO DE EDUCACIÓN INICIAL EN I.E. 02 ANGELITOS DE JESUS , I.E. CUNA - 01 DE CENTRO POBLADO ABANCAY DISTRITO DE ABANCAY DE LA PROVINCIA DE ABANCAY DEL DEPARTAMENTO DE APURIMAC</t>
  </si>
  <si>
    <t>MEJORAMIENTO DEL SERVICIO DE EDUCACIÓN SECUNDARIA EN I.E. ANTONIO RAIMONDI DISTRITO DE PACASMAYO DE LA PROVINCIA DE PACASMAYO DEL DEPARTAMENTO DE LA LIBERTAD</t>
  </si>
  <si>
    <t>MEJORAMIENTO Y AMPLIACION DEL SERVICIO DE EDUCACIÓN SUPERIOR TECNOLÓGICA EN I.E.S.T.P. HONORIO DELGADO ESPINOZA DISTRITO DE CAYMA DE LA PROVINCIA DE AREQUIPA DEL DEPARTAMENTO DE AREQUIPA</t>
  </si>
  <si>
    <t>CREACION DEL CENTRO DE ACOGIDA RESIDENCIAL ESPECIALIZADO (CAR) PARA NIÑOS, NIÑAS Y ADOLESCENTES CON DISCAPACIDAD DISTRITO DE SAMUEL PASTOR - PROVINCIA DE CAMANA - DEPARTAMENTO DE AREQUIPA</t>
  </si>
  <si>
    <t>MEJORAMIENTO DEL SERVICIO DE ATENCIÓN DE SALUD BÁSICOS EN CENTRO DE SALUD ORCOPAMPA DISTRITO DE ORCOPAMPA DE LA PROVINCIA DE CASTILLA DEL DEPARTAMENTO DE AREQUIPA</t>
  </si>
  <si>
    <t>MEJORAMIENTO DEL SERVICIO DE HABITABILIDAD INSTITUCIONAL EN LA GERENCIA DE SERVICIOS A LA CIUDAD DE LA MUNICIPALIDAD PROVINCIAL DE ILO DISTRITO DE ILO DE LA PROVINCIA DE ILO DEL DEPARTAMENTO DE MOQUEGUA</t>
  </si>
  <si>
    <t>MEJORAMIENTO DEL SERVICIO DE ADMINISTRACION DE JUSTICIA EN LOS ORGANOS JURISDICCIONALES DEL MODULO JUDICIAL DE ISLAY DISTRITO DE MOLLENDO - PROVINCIA DE ISLAY - DEPARTAMENTO DE AREQUIPA</t>
  </si>
  <si>
    <t>MEJORAMIENTO DE LOS SERVICIOS DE EDUCACIÓN SUPERIOR TECNOLÓGICA DEL IESTP JOSE ANTONIO ENCINAS, DISTRITO DE PUNO - PROVINCIA DE PUNO - DEPARTAMENTO DE PUNO</t>
  </si>
  <si>
    <t>MEJORAMIENTO Y AMPLIACION DE LOS SERVICIOS EDUCATIVOS EN LA I.E. N°20178 SANTA ROSA DE LIMA , - DISTRITO DE QUILMANA - PROVINCIA DE CAÑETE - REGIÓN LIMA</t>
  </si>
  <si>
    <t>MEJORAMIENTO DEL SERVICIO DE EDUCACIÓN SECUNDARIA DE LA IES. VIRGEN DE LA INMACULADA CONCEPCIÓN DE CHAUPIMAYO DEL DISTRITO DE LAMAY - PROVINCIA DE CALCA - DEPARTAMENTO DE CUSCO</t>
  </si>
  <si>
    <t>MEJORAMIENTO, AMPLIACION DE SERVICIOS EDUCATIVOS DEL NIVEL INICIAL ESCOLARIZADO CICLO II DE LAS I.E.I. 96, 526 Y 531 DE LOS DISTRITOS DE ACOMAYO Y SANGARARA, PROVINCIA DE ACOMAYO - CUSCO</t>
  </si>
  <si>
    <t xml:space="preserve">MEJORAMIENTO DEL SERVICIO DE EDUCACIÓN SUPERIOR PEDAGÓGICA EN EL IESPP PUNO, DISTRITO DE PUNO, PROVINCIA DE PUNO, DEPARTAMENTO DE PUNO </t>
  </si>
  <si>
    <t>MEJORAMIENTO DEL SERVICIO OPERATIVO MISIONAL INSTITUCIONAL DE LA GERENCIA REGIONAL DE EDUCACIÓN DE AREQUIPA, DISTRITO DE PAUCARPATA - PROVINCIA DE AREQUIPA - DEPARTAMENTO DE AREQUIPA</t>
  </si>
  <si>
    <t>MEJORAMIENTO DEL SERVICIO DE TRANSITABILIDAD VIAL INTERURBANA EN LA RUTA AY-127: EMP. PE-28B (ROSARIO) , CANAYRE – EMP. PE-28H (UNIÓN MANTARO) DISTRITOS DE AYNA, CANAYRE DE LAS PROVINCIAS DE LA MAR, HUANTA DEL DEPARTAMENTO DE AYACUCHO</t>
  </si>
  <si>
    <t>MEJORAMIENTO DE LOS SERVICIOS INTERMEDIOS DE PESCA ARTESANAL EN EL DESEMBARCADERO PESQUERO ARTESANAL MALABRIGO DEL DISTRITO DE RAZURI DE LA PROVINCIA DE ASCOPE DEL DEPARTAMENTO DE LA LIBERTAD</t>
  </si>
  <si>
    <t>MEJORAMIENTO Y AMPLIACION DEL SERVICIO DE PRÁCTICA DEPORTIVA Y/O RECREATIVA EN EL POLIDEPORTIVO DE LA MZ. B2 LT. 1-1 DEL P.J. LA TOMILLA, DISTRITO DE CAYMA DE LA PROVINCIA DE AREQUIPA DEL DEPARTAMENTO DE AREQUIPA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</si>
  <si>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</si>
  <si>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</si>
  <si>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MEJORAMIENTO Y AMPLIACIÓN DEL SERVICIO DE EDUCACIÓN SECUNDARIA EN LA I.E. ANTONIO RAYMONDI DEL CENTRO POBLADO DE UCHUCARCCO ALTO, DISTRITO DE CHAMACA DE LA PROVINCIA DE CHUMBIVILCAS DEL DEPARTAMENTO DEL CUSCO</t>
  </si>
  <si>
    <t>AMPLIACIÓN, MEJORAMIENTO DE LA PLANTA DE TRATAMIENTO DE AGUA POTABLE EPSEL PTAP N 2 DISTRITO DE CHICLAYO, PROVINCIA DE CHICLAYO - LAMBAYEQUE</t>
  </si>
  <si>
    <t>Perfil</t>
  </si>
  <si>
    <t>FICHA/PERFIL</t>
  </si>
  <si>
    <t>ACTUALIZACIÒN DE PERFIL</t>
  </si>
  <si>
    <t>APURÍMAC</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</si>
  <si>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</si>
  <si>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</si>
  <si>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INVERSIONES IOARR</t>
  </si>
  <si>
    <t>PROYECTO DE INVERSION</t>
  </si>
  <si>
    <t>PIP MAYOR (SNIP)</t>
  </si>
  <si>
    <t>GL</t>
  </si>
  <si>
    <t>GN</t>
  </si>
  <si>
    <t>ABANCAY</t>
  </si>
  <si>
    <t>CANDARAVE</t>
  </si>
  <si>
    <t>CAMANA</t>
  </si>
  <si>
    <t>BARRANCA</t>
  </si>
  <si>
    <t>CAÑETE</t>
  </si>
  <si>
    <t>GOBIERNO REGIONAL CUSCO</t>
  </si>
  <si>
    <t>GOBIERNO REGIONAL APURIMAC</t>
  </si>
  <si>
    <t>GOBIERNO REGIONAL LA LIBERTAD</t>
  </si>
  <si>
    <t>GOBIERNO REGIONAL AREQUIPA</t>
  </si>
  <si>
    <t>SAMUEL PASTOR</t>
  </si>
  <si>
    <t>ORCOPAMPA</t>
  </si>
  <si>
    <t>MOLLENDO</t>
  </si>
  <si>
    <t>PODER JUDICIAL</t>
  </si>
  <si>
    <t>SANTIAGO</t>
  </si>
  <si>
    <t>QUILAHUANI</t>
  </si>
  <si>
    <t>MINISTERIO DE EDUCACION</t>
  </si>
  <si>
    <t>HUANUARA</t>
  </si>
  <si>
    <t>CURIBAYA</t>
  </si>
  <si>
    <t>PATIVILCA</t>
  </si>
  <si>
    <t>GOBIERNO REGIONAL LIMA</t>
  </si>
  <si>
    <t>QUILMANA</t>
  </si>
  <si>
    <t>POMACANCHI</t>
  </si>
  <si>
    <t>LAMAY</t>
  </si>
  <si>
    <t>PAUCARPATA</t>
  </si>
  <si>
    <t>CANAYRE</t>
  </si>
  <si>
    <t>GOBIERNO REGIONAL AYACUCHO</t>
  </si>
  <si>
    <t>RAZURI</t>
  </si>
  <si>
    <t>FONDO NACIONAL DE DESARROLLO PESQUERO - FONDEPES</t>
  </si>
  <si>
    <t>SAN PEDRO DE CACHORA</t>
  </si>
  <si>
    <t>CAIRANI</t>
  </si>
  <si>
    <t>UNIVERSIDAD NACIONAL DE SAN ANTONIO ABAD DEL CUSCO</t>
  </si>
  <si>
    <t>GOBIERNO REGIONAL PIURA</t>
  </si>
  <si>
    <t>PAIJAN</t>
  </si>
  <si>
    <t>SANTIAGO DE CHALLAS</t>
  </si>
  <si>
    <t>LUCMA</t>
  </si>
  <si>
    <t>GOBIERNO REGIONAL AMAZONAS</t>
  </si>
  <si>
    <t>EDUCACIÓN SECUNDARIA</t>
  </si>
  <si>
    <t>CENTRO DE ACOGIDA RESIDENCIAL PARA PERSONAS CON DISCAPACIDAD (CAR - PD)</t>
  </si>
  <si>
    <t>ESTABLECIMIENTOS DE SALUD DEL PRIMER NIVEL DE ATENCIÓN</t>
  </si>
  <si>
    <t>SEDE JUDICIAL</t>
  </si>
  <si>
    <t>MERCADO DE ABASTOS</t>
  </si>
  <si>
    <t>AGOBIERNO REGIONALOPECUARIA</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</si>
  <si>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</si>
  <si>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OPTIMIZACION REFORZAMIENTO DEL AULA MAGNA Y LAS AULAS GENERALES, ADQUISICIÓN DE EQUIPAMIENTO Y MOBILIARIO DE LA ESCUELA DE POSGOBIERNO REGIONALADO DE LA UNIVERSIDAD  NACIONAL SAN LUIS GONZAGA DISTRITO DE ICA, DE LA PROVINCIA DE ICA, DEL DEPARTAMENTO DE ICA</t>
  </si>
  <si>
    <t>GOBIERNO REGIONALAN CHIMU</t>
  </si>
  <si>
    <t>MEJORAMIENTO Y AMPLIACION DEL SERVICIO DE ATENCIÓN DE SALUD BÁSICOS EN EL MOLINO DISTRITO DE CASCAS DE LA PROVINCIA DE GOBIERNO REGIONALAN CHIMU DEL DEPARTAMENTO DE LA LIBERTAD</t>
  </si>
  <si>
    <t>GOBIERNO REGIONAL UCAYALI</t>
  </si>
  <si>
    <t>GOBIERNO REGIONAL HUÁNUCO</t>
  </si>
  <si>
    <t>GOBIERNO REGIONAL SAN MARTÍN</t>
  </si>
  <si>
    <t>MEJORAMIENTO Y AMPLIACIÓN DE LA FRONTERA AGOBIERNO REGIONALÍCOLA OPTIMIZANDO LOS RECURSOS HÍDRICOS DE LA SUBCUENCA DEL RIO ARMA, CONDESUYOS - AREQUIPA</t>
  </si>
  <si>
    <t>MEJORAMIENTO DE LA INFRAESTRUCTURA VIAL URBANA EN EL AA HH LAS FLORES DEL CENTRO POBLADO DE PAMPA GOBIERNO REGIONALANDE DEL DISTRITO DE TUMBES, PROVINCIA DE TUMBES - TUMBES</t>
  </si>
  <si>
    <t>CREACIÓN DEL SERVICIO PÚBLICO DE TELECOMUNICACIONES: ACCESO A INTERNET DE BANDA ANCHA PARA LOS CENTROS POBLADOS DE LOS DISTRITOS DE ARANCAY, CHAVIN DE PARIARCA, JACAS GOBIERNO REGIONALANDE, JIRCAN, LLATA, PUNCHAO, PUÑOS, SINGA Y TANTAMAYO, PROVINCIA DE HUAMALÍES.</t>
  </si>
  <si>
    <t>RECUPERACION DE LOS ECOSISTEMAS DE PAJONAL DE PUNA HÚMEDA, BOFEDAL, BOSQUE RELICTO Y LAGUNAS EN CABECERAS DE CUENCAS EN 7 DISTRITOS DE LAS PROVINCIAS DE COTABAMBAS Y GOBIERNO REGIONALAU DEL DEPARTAMENTO DE APURIMAC</t>
  </si>
  <si>
    <t>GOBIERNO REGIONAL LAMBAYEQYE</t>
  </si>
  <si>
    <t>MEJORAMIENTO DE LOS SERVICIOS ACADÉMICOS DE LA ESCUELA DE POSGOBIERNO REGIONALADO DE LA UNIVERSIDAD NACIONAL DEL SANTA,  DISTRITO DE NUEVO CHIMBOTE - PROVINCIA DE SANTA - DEPARTAMENTO DE ANCASH</t>
  </si>
  <si>
    <t>EDUCACIÓN SUPERIOR UNIVERSITARIA DE NIVEL DE POSGOBIERNO REGIONALADO</t>
  </si>
  <si>
    <t>RECUPERACION DE LOS ECOSISTEMAS DE PAJONAL DE PUNA HUMEDA, PAJONAL DE PUNA SECA Y BOFEDALES, EN LA UNIDAD HIDROGOBIERNO REGIONALÁFICA TRAPICHE, OROPESA, PALLCCAMAYU, HUISHUICHA, CHUQUIBAMBILLA Y SARCCONTA DE LAS PROVINCIAS DE ANTABAMBA Y GOBIERNO REGIONALAU DEL DEPARTAMENTO DE APURIMAC</t>
  </si>
  <si>
    <t>ADQUISICION DE BOYA (MONOBOYA O MULTIBOYAS); EN EL(LA) DIRECCION DE HIDROGOBIERNO REGIONALAFIA Y NAVEGACION EN LA LOCALIDAD LA PUNTA, DISTRITO DE LA PUNTA, PROVINCIA CONSTITUCIONAL DEL CALLAO, DEPARTAMENTO CALLAO</t>
  </si>
  <si>
    <t>MEJORAMIENTO Y AMPLIACIÓN DEL SERVICIO DE PROTECCIÓN INTEGOBIERNO REGIONALAL A NIÑAS, NIÑOS Y ADOLESCENTES SIN CUIDADOS PARENTALES O EN RIESGO DE PERDERLOS DE LA CASA HOGAR DE LA NIÑA BELÉN, DISTRITO DE CAJAMARCA - PROVINCIA DE CAJAMARCA - DEPARTAMENTO DE CAJAMARCA</t>
  </si>
  <si>
    <t>GOBIERNO REGIONAL HUANCAVELICA</t>
  </si>
  <si>
    <t>MEJORAMIENTO Y AMPLIACION DEL SERVICIO DE LIMPIEZA PÚBLICA EN LA GESTIÓN INTEGOBIERNO REGIONALAL DEL MANEJO DE RESIDUOS SÓLIDOS (EN LAS ETAPAS DE LIMPIEZA, SEGOBIERNO REGIONALEGACION, RECOJO Y VALORIZACIÓN) EL DISTRITO DE SAN MARCOS</t>
  </si>
  <si>
    <t>MEJORAMIENTO Y AMPLIACION DE LA GESTION INTEGOBIERNO REGIONALAL DE RESIDUOS SOLIDOS MUNICIPALES EN LA LOCALIDAD DE CARAZ</t>
  </si>
  <si>
    <t>CREACION DEL SERVICIO EDUCATIVO EN LOS NIVELES INICIAL, PRIMARIA Y SECUNDARIA DE LA I.E. GOBIERNO REGIONALAN UNIDAD ESCOLAR MAJES, EN EL MODULO E DE CIUDAD MAJES DEL DISTRITO DE MAJES - PROVINCIA DE CAYLLOMA - DEPARTAMENTO DE AREQUIPA.</t>
  </si>
  <si>
    <t>GOBIERNO REGIONAL CALLAO</t>
  </si>
  <si>
    <t>MEJORAMIENTO DEL SERVICIO EDUCATIVO DEL NIVEL PRIMARIA Y SECUNDARIA DE LA I.E. FE Y ALEGOBIERNO REGIONALIA 29 EN EL DISTRITO DE VENTANILLA - PROVINCIA CONSTITUCIONAL DEL CALLAO</t>
  </si>
  <si>
    <t>MEJORAMIENTO DEL SERVICIO EDUCATIVO DEL NIVEL PRIMARIA DE LA I.E. 5037 ALMIRANTE MIGUEL GOBIERNO REGIONALAU EN EL DISTRITO DE CALLAO - PROVINCIA CONSTITUCIONAL DEL CALLAO</t>
  </si>
  <si>
    <t>BAGUA GOBIERNO REGIONALANDE</t>
  </si>
  <si>
    <t>MEJORAMIENTO DEL SERVICIO EDUCATIVO DE LA INSTITUCION EDUCATIVA ALONSO ALVARADO BAGUA GOBIERNO REGIONALANDE DEL DISTRITO DE BAGUA GOBIERNO REGIONALANDE - PROVINCIA DE UTCUBAMBA - DEPARTAMENTO DE AMAZONAS</t>
  </si>
  <si>
    <t>MEJORAMIENTO Y AMPLIACION DEL SERVICIO DE EDUCACION INICIAL, PRIMARIA Y SECUNDARIA EN LA I.E. ALEJANDRO CUSSIANOVICH VILLARAN DISTRITO DE BAGUA GOBIERNO REGIONALANDE - PROVINCIA DE UTCUBAMBA - DEPARTAMENTO DE AMAZONAS</t>
  </si>
  <si>
    <t>MEJORAMIENTO Y AMPLIACION DEL SERVICIO EDUCATIVO INTEGOBIERNO REGIONALAL EN EL NIVEL INICIAL, PRIMARIA Y SECUNDARIA DE LA I.E. ALBERTO ACOSTA HERRERA DEL C.P. IMACITA, PROVINVIA DE BAGUA - AMAZONAS</t>
  </si>
  <si>
    <t>CREACION DEL SERVICIO DE TRANSITABILIDAD VIAL INTERURBANA EN EL CAMINO VECINAL NUEVO MUNDO-PUEBLO NUEVO Y EL PABELLON DEL CASERIO NUEVO MUNDO  DE CENTRO POBLADO NUEVO MUNDO DISTRITO DE BAGUA GOBIERNO REGIONALANDE DE LA PROVINCIA DE UTCUBAMBA DEL DEPARTAMENTO DE AMAZONAS</t>
  </si>
  <si>
    <t>CREACION DEL CAMINO VECINAL SAN CRISTOBAL - NUEVO PROGOBIERNO REGIONALESO - , EN LOS DISTRITOS DE BAGUA Y ARAMANGO DE LA  PROVINCIA DE BAGUA - DEPARTAMENTO DE AMAZONAS</t>
  </si>
  <si>
    <t>CREACION DE LOS SERVICIOS DE PROTECCIÓN EN RIBERAS DE RÍO VULNERABLES ANTE EL PELIGOBIERNO REGIONALO EN EL MARGEN DERECHO DEL RIO UTCUBAMBA EN EL CP PUERTO NARANJITO Y EL CASERIO ELSALAO   DISTRITO DE JAMALCA DE LA PROVINCIA DE UTCUBAMBA DEL DEPARTAMENTO DE AMAZONAS</t>
  </si>
  <si>
    <t>EL MILAGOBIERNO REGIONALO</t>
  </si>
  <si>
    <t>MEJORAMIENTO DEL SERVICIO DE EDUCATIVO PRIMARIA EN LA I.E. N° 16217 – EL MILAGOBIERNO REGIONALO, DISTRITO DE EL MILAGOBIERNO REGIONALO – UTCUBAMBA – AMAZONAS.</t>
  </si>
  <si>
    <t>ADQUISICION DE VIDEOENDOSCOPIO, MAQUINA DE ANESTESIA, EQUIPO DE LITOTRIPCIA EXTRACORPOREA Y TOMOGOBIERNO REGIONALAFO AXIAL COMPUTARIZADO; ADEMÁS DE OTROS ACTIVOS EN EL(LA) LUIS ARIAS SCHEREIBER - HOSPITAL MILITAR CENTRAL DISTRITO DE JESUS MARIA, PROVINCIA LIMA, DEPARTAMENTO LIMA</t>
  </si>
  <si>
    <t>GOBIERNO REGIONAL LORETO</t>
  </si>
  <si>
    <t>MEJORAMIENTO DE LA CAPACIDAD OPERATIVA DEL POOL DE MAQUINARIA Y GESTION DE SERVICIOS DEL GOBIERNO REGIONAL DE LORETO PARA LA INTEGOBIERNO REGIONALACIÓN VIAL Y ATENCIÓN DE EMERGENCIAS EN 8 PROVINCIAS DEL DEPARTAMENTO DE LORETO</t>
  </si>
  <si>
    <t>NUEVO PROGOBIERNO REGIONALESO</t>
  </si>
  <si>
    <t>CREACION DEL SISTEMA AGUA POTABLE Y ALCANTARILLADO EN 11 LOCALIDADES DEL DISTRITO DE NUEVO PROGOBIERNO REGIONALESO - PROVINCIA DE TOCACHE - DEPARTAMENTO DE SAN MARTIN</t>
  </si>
  <si>
    <t>RECUPERACION DEL ECOSISTEMA DEGOBIERNO REGIONALADADO EN LA MICROCUENCA URCUYACU SORITOR, SAN MARCOS Y BELLAVISTA DEL DISTRITO DE SORITOR - PROVINCIA DE MOYOBAMBA - DEPARTAMENTO DE SAN MARTIN</t>
  </si>
  <si>
    <t>CREACION DEL PUENTE CARROZABLE SISA SOBRE EL RIO SISA, EN EL JIRON MIGUEL GOBIERNO REGIONALAU, DISTRITO DE SAN JOSE DE SISA, PROVINCIA EL DORADO-DEPARTAMENTO DE SAN MARTIN</t>
  </si>
  <si>
    <t>REPOSICIÓN DE EQUIPAMIENTO Y MOBILIARIO DE AULAS Y ESPACIOS COMPLEMENTARIOS EN LAS 10 LOCALES EDUCATIVOS DE LAS INSTITUCIONES EDUCATIVAS DE FE Y ALEGOBIERNO REGIONALÍA EN LAS REGIONES DE CUSCO, ICA, HUÁNUCO Y LIMA METROPOLITANA</t>
  </si>
  <si>
    <t>CREACION DEL SERVICIO EDUCATIVO ESPECIALIZADO PARA ALUMNOS DE SEGUNDO GOBIERNO REGIONALADO DE SECUNDARIA DE EDUCACION BASICA REGULAR CON ALTO DESEMPEÑO ACADEMICO DE LA REGION LAMBAYEQUE</t>
  </si>
  <si>
    <t>INOCUIDAD AGOBIERNO REGIONALOPECUARIA</t>
  </si>
  <si>
    <t>MEJORAMIENTO DEL SERVICIO DE FORMACIÓN PROFESIONAL A NIVEL DE PREGOBIERNO REGIONALADO DE LAS ESCUELAS PROFESIONALES DE INGENIERÍA QUÍMICA E INGENIERÍA PETROQUÍMICA DE LA UNSAAC, DISTRITO DE CUSCO - PROVINCIA DE CUSCO - DEPARTAMENTO DE CUSCO</t>
  </si>
  <si>
    <t>MEJORAMIENTO DEL SERVICIO DE FORMACIÓN DE PREGOBIERNO REGIONALADO EN EDUCACIÓN SUPERIOR UNIVERSITARIA EN LA ESCUELA PROFESIONAL DE MEDICINA HUMANA DE LA UNIVERSIDAD NACIONAL DE SAN ANTONIO ABAD DEL CUSCO DISTRITO DE CUSCO DE LA PROVINCIA DE CUSCO DEL DEPARTAMENTO DE CUSCO</t>
  </si>
  <si>
    <t>MEJORAMIENTO DEL SERVICIO DE FORMACIÓN DE PREGOBIERNO REGIONALADO EN EDUCACIÓN SUPERIOR UNIVERSITARIA EN LA ESCUELA PROFESIONAL DE INGENIERÍA ELÉCTRICA DE LA UNIVERSIDAD NACIONAL DE SAN ANTONIO ABAD DEL CUSCO DISTRITO DE CUSCO DE LA PROVINCIA DE CUSCO DEL DEPARTAMENTO DE CUSCO</t>
  </si>
  <si>
    <t>ADQUISICION DE EQUIPO DE RAYOS X DIGITAL, EQUIPO DE RAYOS X DIGITAL CON FLUOROSCOPIO, RESONADOR MAGNETICO Y MAMOGOBIERNO REGIONALAFO; ADEMÁS DE OTROS ACTIVOS EN EL(LA) HOSPITAL DE APOYO DEPARTAMENTAL CUSCO DISTRITO DE CUSCO, PROVINCIA CUSCO, DEPARTAMENTO CUSCO</t>
  </si>
  <si>
    <t>MEJORAMIENTO Y AMPLIACION DEL SERVICIO DE EDUCACION PRIMARIA EN I.E. 22352 SAGOBIERNO REGIONALADO CORAZON DE JESUS DISTRITO DE SANTIAGO DE LA PROVINCIA DE ICA DEL DEPARTAMENTO DE ICA</t>
  </si>
  <si>
    <t>CREACIÓN DE LOS SERVICIOS DE PROTECCIÓN EN RIBERAS DE RÍO VULNERABLES ANTE EL PELIGOBIERNO REGIONALO EN LA MARGEN DERECHA DEL RÍO PATIVILCA, SECTOR PUNTIZUELA, MOLINO ALTO, ALIZO, PUENTE BOLIVAR DEL SUB-SECTOR HIDRÁULICO GALPÓN DISTRITO DE PATIVILCA DE LA PROVINCIA DE BARRANCA DEL DEPARTAMENTO DE LIMA</t>
  </si>
  <si>
    <t>MEJORAMIENTO DE LA PRESTACION DE SERVICIOS EDUCATIVOS DE LA I.E. INTEGOBIERNO REGIONALADA N 50056 TUPAC AMARU II POMACANCHI, DISTRITO DE POMACANCHI - ACOMAYO - CUSCO</t>
  </si>
  <si>
    <t>MEJORAMIENTO DE LA OFERTA DEL SERVICIO EDUCATIVO DE LA I.E. INTEGOBIERNO REGIONALADA N 1229 DE NIVEL INICIAL Y N 50905 DE NIVEL PRIMARIO, DISTRITO DE SAN JERONIMO - CUSCO - CUSCO</t>
  </si>
  <si>
    <t>MEJORAMIENTO DEL SERVICIO DE MOVILIDAD URBANA EN AV. VICE TRAMO COMPRENDIDO ENTRE LA AV. GOBIERNO REGIONALAU Y LA AV. SANCHEZ CERRO DISTRITO DE PIURA DE LA PROVINCIA DE PIURA DEL DEPARTAMENTO DE PIURA</t>
  </si>
  <si>
    <t>MEJORAMIENTO DEL SERVICIO DE MOVILIDAD URBANA EN LA PROLONGACION AV GOBIERNO REGIONALAU DESDE AV RAÚL MATTA DE LA CRUZ HASTA LA VIA DE EVITAMIENTO DISTRITO DE VEINTISEIS DE OCTUBRE DE LA PROVINCIA DE PIURA DEL DEPARTAMENTO DE PIURA</t>
  </si>
  <si>
    <t>TAMBO GOBIERNO REGIONALANDE</t>
  </si>
  <si>
    <t>MEJORAMIENTO DEL SERVICIO DE ACCESIBILIDAD A LA ADQUISICIÓN DE PRODUCTOS DE PRIMERA NECESIDAD EN MERCADO DE ABASTOS DISTRITO DE TAMBO GOBIERNO REGIONALANDE DE LA PROVINCIA DE PIURA DEL DEPARTAMENTO DE PIURA</t>
  </si>
  <si>
    <t>MEJORAMIENTO DEL SERVICIO DE EDUCACIÓN SECUNDARIA EN I.E. NUESTRO SEÑOR DE LA MISERICORDIA   DISTRITO DE LUCMA DE LA PROVINCIA DE GOBIERNO REGIONALAN CHIMU DEL DEPARTAMENTO DE LA LIBERTAD</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</si>
  <si>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GOBIERNO REGIONALAN CHIMU, DEPARTAMENTO LA LIBERTAD</t>
  </si>
  <si>
    <t>MP CANDARAVE</t>
  </si>
  <si>
    <t>MP ILO</t>
  </si>
  <si>
    <t>MP MORROPON</t>
  </si>
  <si>
    <t>MP TALARA</t>
  </si>
  <si>
    <t>MP CHICLAYO</t>
  </si>
  <si>
    <t>MP SANTIAGO DE CHUCO</t>
  </si>
  <si>
    <t>MD QUILAHUANI</t>
  </si>
  <si>
    <t>MD HUANUARA</t>
  </si>
  <si>
    <t>MD CURIBAYA</t>
  </si>
  <si>
    <t>MD SAN JERONIMO</t>
  </si>
  <si>
    <t>MD LAMAY</t>
  </si>
  <si>
    <t>MD CAYMA</t>
  </si>
  <si>
    <t>MD CAMILACA</t>
  </si>
  <si>
    <t>MD LA ESPERANZA</t>
  </si>
  <si>
    <t>MD PAIJAN</t>
  </si>
  <si>
    <t>MD SANTIAGO DE CHALLAS</t>
  </si>
  <si>
    <t>MD SANTIAGO</t>
  </si>
  <si>
    <t>MD TAMBO GRANDE</t>
  </si>
  <si>
    <t>Actualizacion del Expediente técnico 
Ejecución física. 
Supervisión.</t>
  </si>
  <si>
    <r>
      <rPr>
        <b/>
        <sz val="9"/>
        <color rgb="FF000000"/>
        <rFont val="Aptos Narrow"/>
        <family val="2"/>
      </rPr>
      <t>Nota:</t>
    </r>
    <r>
      <rPr>
        <sz val="9"/>
        <color rgb="FF000000"/>
        <rFont val="Aptos Narrow"/>
        <family val="2"/>
      </rPr>
      <t xml:space="preserve"> Cifras actualizadas al 17 de marzo</t>
    </r>
  </si>
  <si>
    <t>INTERVENCIÓN DE ACTIVIDADES DE CONSTRUCCIÓN DE VIVIENDAS RURALES EN EL DISTRITO DE SAN JERÓNIMO, PROVINCIA DE ANDAHUAYLAS – APURÍMAC</t>
  </si>
  <si>
    <t>INTERVENCIÓN DE ACTIVIDADES DE CONSTRUCCIÓN DE VIVIENDAS RURALES EN EL DISTRITO DE AURAHUA, PROVINCIA DE CASTROVIRREYNA – HUANCAVELICA</t>
  </si>
  <si>
    <t>INTERVENCIÓN DE ACTIVIDADES DE CONSTRUCCIÓN DE VIVIENDAS RURALES EN LAS PROVINCIAS AMBO, HUÁNUCO, LEONCIO PRADO, PUERTO INCA, PACHITEA, MARAÑÓN Y HUACAYBAMBA - HUÁNUCO</t>
  </si>
  <si>
    <t>INTERVENCIÓN DE ACTIVIDADES DE CONSTRUCCIÓN DE VIVIENDAS RURALES EN LOS DISTRITOS DE YANAHUANCA, VILCABAMBA, PROVINCIA DE DANIEL ALCIDES CARRIÓN - PASCO</t>
  </si>
  <si>
    <t>ANDAHUAYLAS</t>
  </si>
  <si>
    <t>CASTROVIRREYNA</t>
  </si>
  <si>
    <t>AURAHUA</t>
  </si>
  <si>
    <t xml:space="preserve">AMBO, HUÁNUCO, LEONCIO PRADO, PUERTO INCA, PACHITEA, MARAÑÓN Y HUACAYBAMBA </t>
  </si>
  <si>
    <t>VARIOS</t>
  </si>
  <si>
    <t>DANIEL ALCIDES CARRION</t>
  </si>
  <si>
    <t>VILCABAMBA
YANAHUANCA</t>
  </si>
  <si>
    <t>Diagnostico</t>
  </si>
  <si>
    <t>ACTIVIDAD</t>
  </si>
  <si>
    <t>VIVIENDA</t>
  </si>
  <si>
    <t>VIVIENDA RURAL</t>
  </si>
  <si>
    <t>Expediente Ejecutivo. 
Ejecución física y supervisión.</t>
  </si>
  <si>
    <t>ACTUALIZAR</t>
  </si>
  <si>
    <t>EMITIDOS</t>
  </si>
  <si>
    <t>corroborar</t>
  </si>
  <si>
    <t>TIENE EMPRESA</t>
  </si>
  <si>
    <t>MONTO RESTAR</t>
  </si>
  <si>
    <t>GOBIERNO LOCAL DISTRITAL</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</si>
  <si>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</si>
  <si>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</si>
  <si>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CHAMACA</t>
  </si>
  <si>
    <t>CHUMBIVILCAS</t>
  </si>
  <si>
    <t>DIAGNOSTICO</t>
  </si>
  <si>
    <t>GOBIERNO LOCAL PROVINCIAL</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</si>
  <si>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</si>
  <si>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DEL SERVICIO DE EDUCACIÓN SECUNDARIA EN I.E. NUESTRO SEÑOR DE LA MISERICORDIA DISTRITO DE LUCMA DE LA PROVINCIA DE GRAN CHIMU DEL DEPARTAMENTO DE LA LIBERTAD</t>
  </si>
  <si>
    <t>CREACION DEL SERVICIO DE TRANSITABILIDAD VIAL INTERURBANA EN EL CAMINO VECINAL NUEVO MUNDO-PUEBLO NUEVO Y EL PABELLON DEL CASERIO NUEVO MUNDO DE CENTRO POBLADO NUEVO MUNDO DISTRITO DE BAGUA GRANDE DE LA PROVINCIA DE UTCUBAMBA DEL DEPARTAMENTO DE AMAZONAS</t>
  </si>
  <si>
    <t>MEJORAMIENTO DEL SERVICIO DE ACCESIBILIDAD A LA ADQUISICIÓN DE PRODUCTOS DE PRIMERA NECESIDAD EN MERCADO DE ABASTOS DISTRITO DE TAMBO GRANDE DE LA PROVINCIA DE PIURA DEL DEPARTAMENTO DE PIURA</t>
  </si>
  <si>
    <t>TAMBO GRANDE</t>
  </si>
  <si>
    <t>CREACION DEL SISTEMA DEL SISTEMA AGUA POTABLE Y ALCANTARILLADO EN 11 LOCALIDADES DEL DISTRITO DE NUEVO PROGRESO - PROVINCIA DE TOCACHE - DEPARTAMENTO DE SAN MARTIN</t>
  </si>
  <si>
    <t>VILCABAMBA, YANAHUANCA</t>
  </si>
  <si>
    <t>CENTRO DE ACOGIDA RESIDENCIAL (CAR)</t>
  </si>
  <si>
    <t>ADQUISICION DE EQUIPO DE RAYOS X DIGITAL, EQUIPO DE RAYOS X DIGITAL CON FLUOROSCOPIO, RESONADOR MAGNETICO Y MAMOGRAFO; ADEMÁS DE OTROS ACTIVOS EN EL(LA) HOSPITAL DE APOYO DEPARTAMENTAL CUSCO DISTRITO DE CUSCO, PROVINCIA CUSCO, DEPARTAMENTO CUSCO</t>
  </si>
  <si>
    <t>1. Estudio de Preinversión. 
2. Expediente Técnico.
3. Ejecución de obra, bienes y servicios.
4. Recepción y liquidación.
5. Supervisión.</t>
  </si>
  <si>
    <t>PROVINCIA CONSTITUCIONAL DEL CALLAO</t>
  </si>
  <si>
    <t>UNIVERSIDAD NACIONAL SAN LUIS GONZAGA DE ICA</t>
  </si>
  <si>
    <t>UNIVERSIDAD NACIONAL DEL SANTA</t>
  </si>
  <si>
    <t>UNIVERSIDAD NACIONAL DE TRUJILLO</t>
  </si>
  <si>
    <t>UNIVERSIDAD NACIONAL DE TUMBES</t>
  </si>
  <si>
    <t>MEJORAMIENTO Y AMPLIACION DE LA CAPACIDAD OPERATIVA DEL SERVICIO DE SEGURIDAD CIUDADANA DEL DISTRITO DE SANTA ANA - PROVINCIA DE LA CONVENCION - DEPARTAMENTO DE CUSCO</t>
  </si>
  <si>
    <t>MEJORAMIENTO Y AMPLIACION DEL SERVICIO DE SEGURIDAD CIUDADANA LOCAL EN LA MUNICIPALIDAD PROVINCIAL DE CONTRALMIRANTE VILLAR DE CENTRO POBLADO ZORRITOS DISTRITO DE ZORRITOS DE LA PROVINCIA DE CONTRALMIRANTE VILLAR DEL DEPARTAMENTO DE TUMBES</t>
  </si>
  <si>
    <t>MEJORAMIENTO Y AMPLIACION DEL SERVICIO DE SEGURIDAD CIUDADANA LOCAL EN EL DISTRITO DE CURAHUASI DE LA PROVINCIA DE ABANCAY DEL DEPARTAMENTO DE APURIMAC</t>
  </si>
  <si>
    <t>MEJORAMIENTO Y AMPLIACION DEL SERVICIO DE SEGURIDAD CIUDADANA LOCAL EN LA SUB GERENCIA DE SEGURIDAD CIUDADANA DISTRITO DE MALA DE LA PROVINCIA DE CAÑETE DEL DEPARTAMENTO DE LIMA</t>
  </si>
  <si>
    <t>MEJORAMIENTO Y AMPLIACION DEL SERVICIO DE SEGURIDAD CIUDADANA LOCAL EN LA LOCALIDAD DE AHUAYCHA, CENTRO POBLADO DE YARCCACANCHA Y EL ANEXO DE PURHUAY DISTRITO DE AHUAYCHA - PROVINCIA DE TAYACAJA - DEPARTAMENTO DE HUANCAVELICA</t>
  </si>
  <si>
    <t>MEJORAMIENTO DEL SERVICIO DE SEGURIDAD CIUDADANA LOCAL EN LA UNIDAD DE SEGURIDAD CIUDADANA DEL DISTRITO DE ANANEA DE LA PROVINCIA DE SAN ANTONIO DE PUTINA DEL DEPARTAMENTO DE PUNO</t>
  </si>
  <si>
    <t>ADQUISICION DE PATRULLEROS; EN EL(LA) UNIDAD DE EMERGENCIA DE LA REGION POLICIAL AREQUIPA, DISTRITO DE MARIANO MELGAR, PROVINCIA AREQUIPA, DEPARTAMENTO AREQUIPA</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</si>
  <si>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</si>
  <si>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</si>
  <si>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</si>
  <si>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INSTALACION DEL SERVICIO DE READAPTACION SOCIAL EN EL NUEVO ESTABLECIMIENTO PENITENCIARIO DE BAGUA GRANDE EN EL CENTRO POBLADO DE JAHUANGA, DISTRITO DE BAGUA GRANDE, PROVINCIA DE UTCUBAMBA, DEPARTAMENTO DE AMAZONAS</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</si>
  <si>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</si>
  <si>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</si>
  <si>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</si>
  <si>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</si>
  <si>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</si>
  <si>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</si>
  <si>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</si>
  <si>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</si>
  <si>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OPTIMIZACIÓN DEL SISTEMA DE INFORMACIÓN DEL SITEMA PERUANO DE INFORMACIÓN JURIDICA DE LA DIRECCIÓN GENERAL DE DESARROLLO NORMATIVO Y CALIDAD REGULATORIA DEL MINJUSDH, DISTRITO DE MIRAFLORES DE LA PROVINCIA DE LIMA DEL DEPARTAMENTO DE LIMA</t>
  </si>
  <si>
    <t xml:space="preserve">MEJORAMIENTO DEL SERVICIO DE DEFENSA PÚBLICA Y ACCESO A LA JUSTICIA EN LA SEDE DE ICA, DISTRITO DE ICA, PROVINCIA DE ICA, DEPARTAMENTO DE ICA </t>
  </si>
  <si>
    <t xml:space="preserve">MEJORAMIENTO DEL SERVICIO DE DEFENSA PÚBLICA Y ACCESO A LA JUSTICIA EN LA DIRECCIÓN DISTRITAL DE AREQUIPA, DISTRITO DE CERRO COLORADO DE LA PROVINCIA DE AREQUIPA DEL DEPARTAMENTO DE AREQUIPA </t>
  </si>
  <si>
    <t>MEJORAMIENTO DEL SERVICIO DE DEFENSA PÚBLICA Y ACCESO A LA JUSTICIA EN LA DIRECCIÓN DISTRITAL DE TACNA, DISTRITO DE TACNA DE LA PROVINCIA DE TACNA DEL DEPARTAMENTO DE TACNA</t>
  </si>
  <si>
    <t>MEJORAMIENTO DEL SERVICIO DE REINSERCIÓN SOCIAL AL ADOLESCENTE EN CONFLICTO CON LA LEY PENAL EN EL CENTRO JUVENIL DE DIAGNÓSTICO Y REHABILITACIÓN DE PUCALLPA, DISTRITO DE MANANTAY DE LA PROVINCIA DE CORONEL PORTILLO DEL DEPARTAMENTO DE UCAYALI</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</si>
  <si>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</si>
  <si>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</si>
  <si>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</si>
  <si>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MEJORAMIENTO Y AMPLIACION DEL SERVICIO DE READAPTACIÓN SOCIAL DE LA POBLACIÓN PENAL EN EL ESTABLECIMIENTO PENITENCIARIO DE ICA - DISTRITO DE ICA - PROVINCIA DE ICA - REGIÓN ICA</t>
  </si>
  <si>
    <t>MEJORAMIENTO Y AMPLIACION DEL SERVICIO DE READAPTACION SOCIAL EN EL ESTABLECIMIENTO PENITENCIARIO DE TRUJILLO VARONES,  DISTRITO DE HUANCHACO - PROVINCIA DE TRUJILLO - DEPARTAMENTO DE LA LIBERTAD</t>
  </si>
  <si>
    <t>ADQUISICION DE SISTEMA PENITENCIARIO DE INHIBICION DE SEÑALES RADIOELECTRICAS; EN EL(LA) ESTABLECIMIENTO PENITENCIARIO CHALLAPALCA DISTRITO DE TICACO, PROVINCIA TARATA, DEPARTAMENTO TACNA</t>
  </si>
  <si>
    <t>ADQUISICION DE SISTEMA PENITENCIARIO DE INHIBICION DE SEÑALES RADIOELECTRICAS; EN EL(LA) ESTABLECIMIENTO PENITENCIARIO RÍO NEGRO DISTRITO DE RIO NEGRO, PROVINCIA SATIPO, DEPARTAMENTO JUNIN</t>
  </si>
  <si>
    <t>ADQUISICION DE SISTEMA PENITENCIARIO DE INHIBICION DE SEÑALES RADIOELECTRICAS EN EL(LA) ESTABLECIMIENTO PENITENCIARIO DE JUANJUI DISTRITO DE JUANJUI, PROVINCIA MARISCAL CACERES, DEPARTAMENTO SAN MARTIN</t>
  </si>
  <si>
    <t>ADQUISICION DE SISTEMA PENITENCIARIO DE INHIBICION DE SEÑALES RADIOELECTRICAS; EN EL(LA) ESTABLECIMIENTO PENITENCIARIO COCHAMARCA DISTRITO DE VICCO, PROVINCIA PASCO, DEPARTAMENTO PASCO</t>
  </si>
  <si>
    <t>ADQUISICION DE VEHICULO PARA CONDUCCION Y TRASLADO DE INTERNOS; EN CINCUENTA Y CINCO DISTRITO DE - TODOS -, PROVINCIA - TODOS -, DEPARTAMENTO -MUL.DEP-</t>
  </si>
  <si>
    <t>MEJORAMIENTO DEL SERVICIO DE READAPTACION SOCIAL EN EL ESTABLECIMIENTO PENITENCIARIO DE JAUJA, DISTRITO DE JAUJA, PROVINCIA DE JAUJA, DEPARTAMENTO DE JUNIN - ETAPA II (TALLERES)</t>
  </si>
  <si>
    <t>REHABILITACION Y AMPLIACION DEL ESTABLECIMIENTO PENITENCIARIO DE LAMPA - ETAPA II (TALLERES)</t>
  </si>
  <si>
    <t>REHABILITACION INTEGRAL Y AMPLIACION DE LA CAPACIDAD DE ALBERGUE DEL ESTABLECIMIENTO PENITENCIARIO DE PUNO - ETAPA II (TALLERES)</t>
  </si>
  <si>
    <t>CONTRALMIRANTE VILLAR</t>
  </si>
  <si>
    <t>ZORRITOS</t>
  </si>
  <si>
    <t>SATIPO</t>
  </si>
  <si>
    <t>CURAHUASI</t>
  </si>
  <si>
    <t>MALA</t>
  </si>
  <si>
    <t>AHUAYCHA</t>
  </si>
  <si>
    <t>SAN ANTONIO DE PUTINA</t>
  </si>
  <si>
    <t>ANANNEA</t>
  </si>
  <si>
    <t>MARIANO MELGAR</t>
  </si>
  <si>
    <t>HUANCHACO</t>
  </si>
  <si>
    <t>TARATA</t>
  </si>
  <si>
    <t>TICACO</t>
  </si>
  <si>
    <t>RIO NEGRO</t>
  </si>
  <si>
    <t>TODOS</t>
  </si>
  <si>
    <t>MULDEP</t>
  </si>
  <si>
    <t>JAUJA</t>
  </si>
  <si>
    <t>LAMPA</t>
  </si>
  <si>
    <t>CASTILLO GRANDE</t>
  </si>
  <si>
    <t>ANCÓN</t>
  </si>
  <si>
    <t>CERRO COLORADO</t>
  </si>
  <si>
    <t>HUANCAYO</t>
  </si>
  <si>
    <t>EL TAMBO</t>
  </si>
  <si>
    <t>UNIDADES ESPECIALIZADAS</t>
  </si>
  <si>
    <t>ESTABLECIMIENTOS PENITENCIARIOS</t>
  </si>
  <si>
    <t>ESTABLECIMIENTO PENITENCIARIO</t>
  </si>
  <si>
    <t>ESTABLECIMIENTO DE MEDIO LIBRE</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</si>
  <si>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</si>
  <si>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</si>
  <si>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</si>
  <si>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</si>
  <si>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</si>
  <si>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</si>
  <si>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ADMINISTRACIÓN DE JUSTICIA</t>
  </si>
  <si>
    <t>Expediente Técnico. 
Ejecución física.
Supervisión.</t>
  </si>
  <si>
    <t>GN - MVCS</t>
  </si>
  <si>
    <t>GN - FONDEPES</t>
  </si>
  <si>
    <t>GN - INPE</t>
  </si>
  <si>
    <t>GN - MIDIS</t>
  </si>
  <si>
    <t>GN - MINDEF</t>
  </si>
  <si>
    <t>GN - MINEDU</t>
  </si>
  <si>
    <t>GN - MTC</t>
  </si>
  <si>
    <t>GN - MININTER</t>
  </si>
  <si>
    <t>GN - MINJUSDH</t>
  </si>
  <si>
    <t>GN - MINSA</t>
  </si>
  <si>
    <t>GN - PODER JUDICIAL</t>
  </si>
  <si>
    <t>GN - PRODUCE</t>
  </si>
  <si>
    <t>GN - MEF (SMV)</t>
  </si>
  <si>
    <t>CAMINOS DE HERRADURA</t>
  </si>
  <si>
    <t>CONSTRUCCION DE PUENTE PEATONAL; EN EL(LA) CAMINO DE HERRADURA DEL SECTOR CARAY CHICO DE LA LOCALIDAD TANTAHUAYUNCA DISTRITO DE PARIACOTO, PROVINCIA HUARAZ, DEPARTAMENTO ANCASH</t>
  </si>
  <si>
    <t>PARIACOTO</t>
  </si>
  <si>
    <t>1. Documento Equivalente.
2. Ejecución física.
3. Supervisión.</t>
  </si>
  <si>
    <r>
      <t xml:space="preserve">FASE OXI </t>
    </r>
    <r>
      <rPr>
        <b/>
        <vertAlign val="superscript"/>
        <sz val="12"/>
        <color theme="0"/>
        <rFont val="Aptos Narrow"/>
        <family val="2"/>
        <scheme val="minor"/>
      </rPr>
      <t>2/.</t>
    </r>
  </si>
  <si>
    <t>Priorizado: Con Acuerdo de Consejo y/o Resolución Ministerial que aprueba la priorización del proyecto y designa al Comité Especial.</t>
  </si>
  <si>
    <t>Idea: Proyectos con voluntad política que pueden ser formulados por la entidad pública o como iniciativa privada.</t>
  </si>
  <si>
    <t>GOBIERNO REGIONAL DE AREQUIPA</t>
  </si>
  <si>
    <t>GOBIERNO REGIONAL DE AMAZONAS</t>
  </si>
  <si>
    <t>GOBIERNO REGIONAL DE LA LIBERTAD</t>
  </si>
  <si>
    <t>GOBIERNO REGIONAL DE UCAYALI</t>
  </si>
  <si>
    <t>GOBIERNO REGIONAL DE HUÁNUCO</t>
  </si>
  <si>
    <t>GOBIERNO REGIONAL DE SAN MARTÍN</t>
  </si>
  <si>
    <t>GOBIERNO REGIONAL DE AYACUCHO</t>
  </si>
  <si>
    <t>GOBIERNO REGIONAL DE CUSCO</t>
  </si>
  <si>
    <t>GOBIERNO REGIONAL DE APURIMAC</t>
  </si>
  <si>
    <t>GOBIERNO REGIONAL DE LAMBAYEQYE</t>
  </si>
  <si>
    <t>GOBIERNO REGIONAL DE HUANCAVELICA</t>
  </si>
  <si>
    <t>GOBIERNO REGIONAL DE CALLAO</t>
  </si>
  <si>
    <t>GOBIERNO REGIONAL DE LIMA</t>
  </si>
  <si>
    <t>GOBIERNO REGIONAL DE LORETO</t>
  </si>
  <si>
    <t>GOBIERNO REGIONAL DE PUNO</t>
  </si>
  <si>
    <t>GOBIERNO REGIONAL DE PIURA</t>
  </si>
  <si>
    <t>MUNICIPALIDAD PROVINCIAL DE TUMBES</t>
  </si>
  <si>
    <t>MUNICIPALIDAD PROVINCIAL DE HUAYLAS</t>
  </si>
  <si>
    <t>MUNICIPALIDAD PROVINCIAL DE CARHUAZ</t>
  </si>
  <si>
    <t>MUNICIPALIDAD PROVINCIAL DE CASMA</t>
  </si>
  <si>
    <t>MUNICIPALIDAD PROVINCIAL DE CAJAMARCA</t>
  </si>
  <si>
    <t>MUNICIPALIDAD PROVINCIAL DE LA CONVENCION</t>
  </si>
  <si>
    <t>MUNICIPALIDAD PROVINCIAL DE SAN ROMÁN</t>
  </si>
  <si>
    <t>MUNICIPALIDAD PROVINCIAL DE CHOTA</t>
  </si>
  <si>
    <t>MUNICIPALIDAD PROVINCIAL DE SANTA</t>
  </si>
  <si>
    <t>MUNICIPALIDAD PROVINCIAL DE HUARAZ</t>
  </si>
  <si>
    <t>MUNICIPALIDAD PROVINCIAL DE CANDARAVE</t>
  </si>
  <si>
    <t>MUNICIPALIDAD PROVINCIAL DE ILO</t>
  </si>
  <si>
    <t>MUNICIPALIDAD PROVINCIAL DE MORROPON</t>
  </si>
  <si>
    <t>MUNICIPALIDAD PROVINCIAL DE TALARA</t>
  </si>
  <si>
    <t>MUNICIPALIDAD PROVINCIAL DE CHICLAYO</t>
  </si>
  <si>
    <t>MUNICIPALIDAD PROVINCIAL DE SANTIAGO DE CHUCO</t>
  </si>
  <si>
    <t>MUNICIPALIDAD PROVINCIAL DE CONTRALMIRANTE VILLAR</t>
  </si>
  <si>
    <t>MUNICIPALIDAD DISTRITAL DE MARA</t>
  </si>
  <si>
    <t>MUNICIPALIDAD DISTRITAL DE QUELLOUNO</t>
  </si>
  <si>
    <t>MUNICIPALIDAD DISTRITAL DE SAN MARCOS</t>
  </si>
  <si>
    <t>MUNICIPALIDAD DISTRITAL DE INDEPENDENCIA</t>
  </si>
  <si>
    <t>MUNICIPALIDAD DISTRITAL DE PONTO</t>
  </si>
  <si>
    <t>MUNICIPALIDAD DISTRITAL DE VICCO</t>
  </si>
  <si>
    <t>MUNICIPALIDAD DISTRITAL DE TARICA</t>
  </si>
  <si>
    <t>MUNICIPALIDAD DISTRITAL DE CORTEGANA</t>
  </si>
  <si>
    <t>MUNICIPALIDAD DISTRITAL DE PICHARI</t>
  </si>
  <si>
    <t>MUNICIPALIDAD DISTRITAL DE COVIRIALI</t>
  </si>
  <si>
    <t>MUNICIPALIDAD DISTRITAL DE OLLANTAYTAMBO</t>
  </si>
  <si>
    <t>MUNICIPALIDAD DISTRITAL DE CHUGUR</t>
  </si>
  <si>
    <t>MUNICIPALIDAD DISTRITAL DE TICAPAMPA</t>
  </si>
  <si>
    <t>MUNICIPALIDAD DISTRITAL DE SANTIAGO</t>
  </si>
  <si>
    <t>MUNICIPALIDAD DISTRITAL DE QUILAHUANI</t>
  </si>
  <si>
    <t>MUNICIPALIDAD DISTRITAL DE HUANUARA</t>
  </si>
  <si>
    <t>MUNICIPALIDAD DISTRITAL DE CURIBAYA</t>
  </si>
  <si>
    <t>MUNICIPALIDAD DISTRITAL DE SAN JERONIMO</t>
  </si>
  <si>
    <t>MUNICIPALIDAD DISTRITAL DE LAMAY</t>
  </si>
  <si>
    <t>MUNICIPALIDAD DISTRITAL DE CAYMA</t>
  </si>
  <si>
    <t>MUNICIPALIDAD DISTRITAL DE CAMILACA</t>
  </si>
  <si>
    <t>MUNICIPALIDAD DISTRITAL DE TAMBO GRANDE</t>
  </si>
  <si>
    <t>MUNICIPALIDAD DISTRITAL DE CHAMACA</t>
  </si>
  <si>
    <t>MUNICIPALIDAD DISTRITAL DE LA ESPERANZA</t>
  </si>
  <si>
    <t>MUNICIPALIDAD DISTRITAL DE PAIJAN</t>
  </si>
  <si>
    <t>MUNICIPALIDAD DISTRITAL DE SANTIAGO DE CHALLAS</t>
  </si>
  <si>
    <t>MUNICIPALIDAD DISTRITAL DE CURAHUASI</t>
  </si>
  <si>
    <t>MUNICIPALIDAD DISTRITAL DE MALA</t>
  </si>
  <si>
    <t>MUNICIPALIDAD DISTRITAL DE AHUAYCHA</t>
  </si>
  <si>
    <t>MUNICIPALIDAD DISTRITAL DE ANANEA</t>
  </si>
  <si>
    <t>MUNICIPALIDAD DISTRITAL DE PARIACOTO</t>
  </si>
  <si>
    <r>
      <t xml:space="preserve">Proyectos en Promoción para ser realizados mediante el mecanismo de Obras por Impuestos </t>
    </r>
    <r>
      <rPr>
        <b/>
        <vertAlign val="superscript"/>
        <sz val="20"/>
        <color theme="1"/>
        <rFont val="Calibri"/>
        <family val="2"/>
      </rPr>
      <t>1/.</t>
    </r>
  </si>
  <si>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</si>
  <si>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</si>
  <si>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</si>
  <si>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</si>
  <si>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Por Priorizar: Proyectos identificados por las Endidades Públicas para su realización mediante OXI</t>
  </si>
  <si>
    <t>MEJORAMIENTO Y AMPLIACION DEL SERVICIO DE AGUA POTABLE RURAL Y MEJORAMIENTO Y AMPLIACIÓN SERVICIO DE ALCANTARILLADO U OTRAS FORMAS DE DISPOSICIÓN SANITARIA DE EXCRETAS EN LA LOCALIDAD DE VICOS DISTRITO DE MARCARA DE LA PROVINCIA DE CARHUAZ DEL DEPARTAMENTO DE ANCASH</t>
  </si>
  <si>
    <t>MEJORAMIENTO DEL SERVICIO DE PRÁCTICA DEPORTIVA Y/O RECREATIVA EN EL ESTADIO DE MARCARA   DISTRITO DE MARCARA DE LA PROVINCIA DE CARHUAZ DEL DEPARTAMENTO DE ANCASH</t>
  </si>
  <si>
    <t>MUNICIPALIDAD DISTRITAL DE MARCARA</t>
  </si>
  <si>
    <t>MARCARA</t>
  </si>
  <si>
    <t>1. Elaboración Expediente Técnico.
2. Ejecución Física de Obra.
3. Supervisión de Obra.
4. Liquidación de Obra.</t>
  </si>
  <si>
    <t>1. Actualización de perfil. 
2. Elaboración de Expediente Técnico.
3. Ejecución Física de Obra. 
4. Supervisión de Obra.
5. Liquidación de Obra.</t>
  </si>
  <si>
    <t>1. Ejecución de obra, bienes y servicios
2. Supervisión
3. Recepción y Liquidación</t>
  </si>
  <si>
    <t xml:space="preserve">EJECUCIÓN DE OBRA </t>
  </si>
  <si>
    <t>SUPERVISIÓN</t>
  </si>
  <si>
    <t>RECEPCIÓN Y LIQUIDACIÓN</t>
  </si>
  <si>
    <t>FORMATO 7C</t>
  </si>
  <si>
    <t>IDEA?</t>
  </si>
  <si>
    <t>OYM</t>
  </si>
  <si>
    <t>NIVELES DE ESTUDIO DE INTERVENCIONES</t>
  </si>
  <si>
    <t>1. Ejecución de Obra.
2. Supervisión de Obra.
3. Liquidación.</t>
  </si>
  <si>
    <t>APURíMAC</t>
  </si>
  <si>
    <t>EL MOLINO</t>
  </si>
  <si>
    <t>SAN BORJA</t>
  </si>
  <si>
    <t>FERREÑAFE</t>
  </si>
  <si>
    <t>PITIPO</t>
  </si>
  <si>
    <t>NASCA</t>
  </si>
  <si>
    <t>EL INGENIO</t>
  </si>
  <si>
    <t>CHAVÍN DE HUANTAR</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</si>
  <si>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</si>
  <si>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</si>
  <si>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</si>
  <si>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</si>
  <si>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</si>
  <si>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MEJORAMIENTO DEL SERVICIO DE INTERPRETACIÓN CULTURAL DEL MUSEO HISTÓRICO REGIONAL DEL CUSCO, EN LA CASA DE GARCILASO DE LA VEGA, DISTRITO DE CUSCO - PROVINCIA DE CUSCO - DEPARTAMENTO DE CUSCO </t>
  </si>
  <si>
    <t>MEJORAMIENTO DE LOS SERVICIOS CULTURALES DEL PATRIMONIO HISTORICO Y CULTURAL EN LA DIRECCION DESCONCENTRADA DE CULTURA CUSCO, PROVINCIA DE CUSCO, DEPARTAMENTO DE CUSCO. </t>
  </si>
  <si>
    <t>RECUPERACION DEL SERVICIO DE INTERPRETACIÓN CULTURAL EN LA ZONA ARQUEOLOGICA MONUMENTAL BATAN GRANDE (BOSQUE DE POMAC) DE CENTRO POBLADO BATAN GRANDE DISTRITO DE PITIPO DE LA PROVINCIA DE FERREÑAFE DEL DEPARTAMENTO DE LAMBAYEQUE</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</si>
  <si>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</si>
  <si>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</si>
  <si>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</si>
  <si>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 xml:space="preserve"> 
INFRAESTRUCTURA CULTURAL PÚBLICA PARA LA PARTICIPACIÓN DE LA POBLACIÓN EN LAS INDUSTRIAS CULTURALES Y LAS ARTES</t>
  </si>
  <si>
    <t>BIBLIOTECAS PÚBLICAS</t>
  </si>
  <si>
    <t>INSTITUCIONES MUSEALES PÚBLICAS</t>
  </si>
  <si>
    <t>MONUMENTO ARQUEOLÓGICO PREHISPÁNICO (MAP)</t>
  </si>
  <si>
    <t>TIC</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</si>
  <si>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</si>
  <si>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</si>
  <si>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</si>
  <si>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</si>
  <si>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</si>
  <si>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YURACMARCA</t>
  </si>
  <si>
    <t>MUNICIPALIDAD DISTRITAL DE YURACMARCA</t>
  </si>
  <si>
    <t>MEJORAMIENTO DE LOS SERVICIOS DE DIAGNOSTICO DE SALUD PUBLICA EN EL LABORATORIO DE REFERENCIA REGIONAL AREQUIPA - DISTRITO DE AREQUIPA - PROVINCIA DE AREQUIPA - DEPARTAMENTO DE AREQUIPA</t>
  </si>
  <si>
    <t>SAN MIGUEL</t>
  </si>
  <si>
    <t>GN - MIMP</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</si>
  <si>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</si>
  <si>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</si>
  <si>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</si>
  <si>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</si>
  <si>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</si>
  <si>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</si>
  <si>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</si>
  <si>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RUPA-RUPA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</si>
  <si>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</si>
  <si>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*Actualizadon al: 15 Mayo</t>
  </si>
  <si>
    <t>Etapa expresión de interés</t>
  </si>
  <si>
    <t>Con informe previo</t>
  </si>
  <si>
    <t>Desierto</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</si>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</sst>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S/&quot;\ #,##0;\-&quot;S/&quot;\ #,##0"/>
    <numFmt numFmtId="44" formatCode="_-&quot;S/&quot;\ * #,##0.00_-;\-&quot;S/&quot;\ * #,##0.00_-;_-&quot;S/&quot;\ * &quot;-&quot;??_-;_-@_-"/>
    <numFmt numFmtId="164" formatCode="&quot;S/&quot;\ #,##0.0"/>
    <numFmt numFmtId="165" formatCode="&quot;S/&quot;\ #,##0.0;\-&quot;S/&quot;\ #,##0.0"/>
    <numFmt numFmtId="166" formatCode="_ * #,##0.00_ ;_ * \-#,##0.00_ ;_ * &quot;-&quot;??_ ;_ @_ "/>
    <numFmt numFmtId="167" formatCode="&quot;S/&quot;\ #,##0"/>
    <numFmt numFmtId="168" formatCode="_-&quot;S/&quot;\ * #,##0_-;\-&quot;S/&quot;\ * #,##0_-;_-&quot;S/&quot;\ * &quot;-&quot;??_-;_-@_-"/>
  </numFmts>
  <fonts count="32">
    <font>
      <sz val="11"/>
      <color theme="1"/>
      <name val="Aptos Narrow"/>
      <family val="2"/>
      <scheme val="minor"/>
    </font>
    <font>
      <b/>
      <sz val="18"/>
      <color theme="1"/>
      <name val="Calibri"/>
      <family val="2"/>
    </font>
    <font>
      <b/>
      <vertAlign val="superscript"/>
      <sz val="18"/>
      <color theme="1"/>
      <name val="Calibri"/>
      <family val="2"/>
    </font>
    <font>
      <sz val="11"/>
      <color theme="1"/>
      <name val="Arial"/>
      <family val="2"/>
    </font>
    <font>
      <b/>
      <sz val="9"/>
      <color theme="0"/>
      <name val="Aptos Narrow"/>
      <family val="2"/>
      <scheme val="minor"/>
    </font>
    <font>
      <b/>
      <sz val="9"/>
      <color theme="1"/>
      <name val="Aptos Narrow"/>
      <family val="2"/>
      <scheme val="minor"/>
    </font>
    <font>
      <sz val="9"/>
      <color theme="1"/>
      <name val="Aptos Narrow"/>
      <family val="2"/>
      <scheme val="minor"/>
    </font>
    <font>
      <u/>
      <sz val="11"/>
      <color theme="10"/>
      <name val="Aptos Narrow"/>
      <family val="2"/>
      <scheme val="minor"/>
    </font>
    <font>
      <sz val="9"/>
      <color indexed="81"/>
      <name val="Tahoma"/>
      <family val="2"/>
    </font>
    <font>
      <b/>
      <sz val="9"/>
      <color indexed="81"/>
      <name val="Tahoma"/>
      <family val="2"/>
    </font>
    <font>
      <sz val="11"/>
      <color theme="1"/>
      <name val="Aptos Narrow"/>
      <family val="2"/>
      <scheme val="minor"/>
    </font>
    <font>
      <sz val="10"/>
      <name val="Arial"/>
      <family val="2"/>
    </font>
    <font>
      <b/>
      <sz val="11"/>
      <color theme="1"/>
      <name val="Aptos Narrow"/>
      <family val="2"/>
      <scheme val="minor"/>
    </font>
    <font>
      <b/>
      <sz val="9"/>
      <color rgb="FF000000"/>
      <name val="Aptos Narrow"/>
      <family val="2"/>
    </font>
    <font>
      <sz val="9"/>
      <color rgb="FF000000"/>
      <name val="Aptos Narrow"/>
      <family val="2"/>
    </font>
    <font>
      <b/>
      <sz val="12"/>
      <color theme="0"/>
      <name val="Aptos Narrow"/>
      <family val="2"/>
      <scheme val="minor"/>
    </font>
    <font>
      <sz val="11"/>
      <name val="Aptos Narrow"/>
      <family val="2"/>
      <scheme val="minor"/>
    </font>
    <font>
      <sz val="11"/>
      <color theme="1"/>
      <name val="Calibri"/>
      <family val="2"/>
    </font>
    <font>
      <sz val="11"/>
      <color rgb="FF000000"/>
      <name val="Aptos Narrow"/>
      <family val="2"/>
      <scheme val="minor"/>
    </font>
    <font>
      <sz val="9"/>
      <color rgb="FF000000"/>
      <name val="Aptos Narrow"/>
      <family val="2"/>
      <scheme val="minor"/>
    </font>
    <font>
      <sz val="10"/>
      <name val="Inherit"/>
    </font>
    <font>
      <sz val="11"/>
      <name val="Aptos Display"/>
      <family val="2"/>
      <scheme val="major"/>
    </font>
    <font>
      <u/>
      <sz val="11"/>
      <name val="Aptos Narrow"/>
      <family val="2"/>
      <scheme val="minor"/>
    </font>
    <font>
      <sz val="11"/>
      <name val="Calibri"/>
      <family val="2"/>
    </font>
    <font>
      <b/>
      <sz val="20"/>
      <color theme="1"/>
      <name val="Calibri"/>
      <family val="2"/>
    </font>
    <font>
      <b/>
      <vertAlign val="superscript"/>
      <sz val="20"/>
      <color theme="1"/>
      <name val="Calibri"/>
      <family val="2"/>
    </font>
    <font>
      <b/>
      <vertAlign val="superscript"/>
      <sz val="12"/>
      <color theme="0"/>
      <name val="Aptos Narrow"/>
      <family val="2"/>
      <scheme val="minor"/>
    </font>
    <font>
      <b/>
      <sz val="11"/>
      <color theme="0"/>
      <name val="Aptos Narrow"/>
      <family val="2"/>
      <scheme val="minor"/>
    </font>
    <font>
      <sz val="9"/>
      <color theme="1"/>
      <name val="Calibri"/>
      <family val="2"/>
    </font>
    <font>
      <sz val="10"/>
      <color theme="1"/>
      <name val="Calibri"/>
      <family val="2"/>
    </font>
    <font>
      <sz val="10"/>
      <color rgb="FF000000"/>
      <name val="Calibri"/>
      <family val="2"/>
    </font>
    <font>
      <sz val="11"/>
      <name val="Aptos Narrow"/>
      <family val="2"/>
      <scheme val="minor"/>
    </font>
  </fonts>
  <fills count="15">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theme="0"/>
        <bgColor theme="0"/>
      </patternFill>
    </fill>
    <fill>
      <patternFill patternType="solid">
        <fgColor theme="0"/>
        <bgColor rgb="FFFFFF00"/>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FF00"/>
        <bgColor theme="0"/>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7" fillId="0" borderId="0" applyNumberFormat="0" applyFill="0" applyBorder="0" applyAlignment="0" applyProtection="0"/>
    <xf numFmtId="166" fontId="10" fillId="0" borderId="0" applyFont="0" applyFill="0" applyBorder="0" applyAlignment="0" applyProtection="0"/>
    <xf numFmtId="0" fontId="11" fillId="0" borderId="0"/>
    <xf numFmtId="44" fontId="10" fillId="0" borderId="0" applyFont="0" applyFill="0" applyBorder="0" applyAlignment="0" applyProtection="0"/>
    <xf numFmtId="0" fontId="11" fillId="0" borderId="0"/>
    <xf numFmtId="0" fontId="11" fillId="0" borderId="0"/>
    <xf numFmtId="0" fontId="31" fillId="0" borderId="0"/>
  </cellStyleXfs>
  <cellXfs count="123">
    <xf numFmtId="0" fontId="0" fillId="0" borderId="0" xfId="0"/>
    <xf numFmtId="0" fontId="3" fillId="0" borderId="0" xfId="0" applyFont="1"/>
    <xf numFmtId="0" fontId="0" fillId="0" borderId="0" xfId="0" applyAlignment="1">
      <alignment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vertical="center" wrapText="1"/>
    </xf>
    <xf numFmtId="0" fontId="4" fillId="4" borderId="1" xfId="0" quotePrefix="1" applyFont="1" applyFill="1" applyBorder="1" applyAlignment="1">
      <alignment horizontal="center" vertical="center" wrapText="1"/>
    </xf>
    <xf numFmtId="0" fontId="0" fillId="0" borderId="0" xfId="0" pivotButton="1"/>
    <xf numFmtId="0" fontId="0" fillId="0" borderId="0" xfId="0" applyAlignment="1">
      <alignment horizontal="left"/>
    </xf>
    <xf numFmtId="164" fontId="0" fillId="0" borderId="0" xfId="0" applyNumberFormat="1"/>
    <xf numFmtId="0" fontId="12" fillId="8" borderId="2" xfId="0" applyFont="1" applyFill="1" applyBorder="1" applyAlignment="1">
      <alignment horizontal="left"/>
    </xf>
    <xf numFmtId="167" fontId="0" fillId="0" borderId="0" xfId="0" applyNumberFormat="1"/>
    <xf numFmtId="167" fontId="12" fillId="8" borderId="2" xfId="0" applyNumberFormat="1" applyFont="1" applyFill="1" applyBorder="1"/>
    <xf numFmtId="0" fontId="12" fillId="8" borderId="2" xfId="0" applyFont="1" applyFill="1" applyBorder="1"/>
    <xf numFmtId="164" fontId="12" fillId="8" borderId="2" xfId="0" applyNumberFormat="1" applyFont="1" applyFill="1" applyBorder="1"/>
    <xf numFmtId="1" fontId="0" fillId="0" borderId="0" xfId="0" applyNumberFormat="1"/>
    <xf numFmtId="0" fontId="12" fillId="8" borderId="3" xfId="0" applyFont="1" applyFill="1" applyBorder="1"/>
    <xf numFmtId="0" fontId="0" fillId="7" borderId="0" xfId="0" applyFill="1"/>
    <xf numFmtId="0" fontId="6" fillId="0" borderId="0" xfId="0" applyFont="1"/>
    <xf numFmtId="0" fontId="0" fillId="0" borderId="1" xfId="0" applyBorder="1" applyAlignment="1">
      <alignment horizontal="center" vertical="center" wrapText="1"/>
    </xf>
    <xf numFmtId="0" fontId="14" fillId="0" borderId="0" xfId="0" applyFont="1" applyAlignment="1">
      <alignment horizontal="left" vertical="center"/>
    </xf>
    <xf numFmtId="0" fontId="7" fillId="0" borderId="1" xfId="1" applyFill="1" applyBorder="1" applyAlignment="1">
      <alignment horizontal="center" vertical="center" wrapText="1"/>
    </xf>
    <xf numFmtId="0" fontId="7" fillId="0" borderId="1" xfId="1" applyBorder="1" applyAlignment="1">
      <alignment horizontal="center" vertical="center" wrapText="1"/>
    </xf>
    <xf numFmtId="0" fontId="7" fillId="7" borderId="1" xfId="1" applyFill="1" applyBorder="1" applyAlignment="1">
      <alignment horizontal="center" vertical="center" wrapText="1"/>
    </xf>
    <xf numFmtId="0" fontId="6" fillId="9" borderId="1" xfId="0" applyFont="1" applyFill="1" applyBorder="1" applyAlignment="1">
      <alignment vertical="center" wrapText="1"/>
    </xf>
    <xf numFmtId="0" fontId="6" fillId="0" borderId="0" xfId="0" applyFont="1" applyAlignment="1">
      <alignment vertical="top" wrapText="1"/>
    </xf>
    <xf numFmtId="0" fontId="6"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6" fillId="0" borderId="1" xfId="0" applyFont="1" applyBorder="1" applyAlignment="1">
      <alignment horizontal="center" vertical="center" wrapText="1"/>
    </xf>
    <xf numFmtId="165" fontId="0" fillId="5" borderId="1" xfId="0" applyNumberFormat="1" applyFill="1" applyBorder="1" applyAlignment="1">
      <alignment horizontal="center" vertical="center" wrapText="1"/>
    </xf>
    <xf numFmtId="0" fontId="0" fillId="0" borderId="1" xfId="0" applyBorder="1" applyAlignment="1">
      <alignment horizontal="left" vertical="top" wrapText="1"/>
    </xf>
    <xf numFmtId="0" fontId="0" fillId="0" borderId="1" xfId="0" quotePrefix="1" applyBorder="1" applyAlignment="1">
      <alignment horizontal="center" vertical="center" wrapText="1"/>
    </xf>
    <xf numFmtId="0" fontId="17"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left" vertical="center" wrapText="1"/>
    </xf>
    <xf numFmtId="0" fontId="0" fillId="7" borderId="1" xfId="0"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4" applyNumberFormat="1" applyFont="1" applyBorder="1" applyAlignment="1">
      <alignment horizontal="center" vertical="center" wrapText="1"/>
    </xf>
    <xf numFmtId="168" fontId="0" fillId="0" borderId="1" xfId="4" applyNumberFormat="1" applyFont="1" applyBorder="1" applyAlignment="1">
      <alignment horizontal="center" vertical="center" wrapText="1"/>
    </xf>
    <xf numFmtId="165" fontId="0" fillId="9"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164" fontId="0" fillId="9" borderId="1" xfId="0" applyNumberForma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165" fontId="6" fillId="5" borderId="1" xfId="0" quotePrefix="1" applyNumberFormat="1" applyFont="1" applyFill="1" applyBorder="1" applyAlignment="1">
      <alignment horizontal="center" vertical="center"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15" fillId="2" borderId="4" xfId="0" applyFont="1" applyFill="1" applyBorder="1" applyAlignment="1">
      <alignment horizontal="center" vertical="center" wrapText="1"/>
    </xf>
    <xf numFmtId="0" fontId="0" fillId="9" borderId="1" xfId="0" applyFill="1" applyBorder="1" applyAlignment="1">
      <alignment horizontal="center" vertical="center" wrapText="1"/>
    </xf>
    <xf numFmtId="0" fontId="16" fillId="7" borderId="1" xfId="0" applyFont="1" applyFill="1" applyBorder="1" applyAlignment="1">
      <alignment horizontal="center" vertical="center" wrapText="1"/>
    </xf>
    <xf numFmtId="0" fontId="0" fillId="7" borderId="1" xfId="0" applyFill="1" applyBorder="1" applyAlignment="1">
      <alignment horizontal="left" vertical="top" wrapText="1"/>
    </xf>
    <xf numFmtId="0" fontId="0" fillId="7" borderId="0" xfId="0" applyFill="1" applyAlignment="1">
      <alignment wrapText="1"/>
    </xf>
    <xf numFmtId="164" fontId="0" fillId="0" borderId="0" xfId="0" applyNumberFormat="1" applyAlignment="1">
      <alignment wrapText="1"/>
    </xf>
    <xf numFmtId="0" fontId="22" fillId="0" borderId="1" xfId="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xf>
    <xf numFmtId="0" fontId="24" fillId="0" borderId="0" xfId="0" applyFont="1" applyAlignment="1">
      <alignment horizontal="left" vertical="center"/>
    </xf>
    <xf numFmtId="0" fontId="19" fillId="0" borderId="0" xfId="0" applyFont="1"/>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1" borderId="1" xfId="0" applyFill="1" applyBorder="1" applyAlignment="1">
      <alignment horizontal="center" vertical="center" wrapText="1"/>
    </xf>
    <xf numFmtId="0" fontId="12" fillId="0" borderId="1" xfId="0" applyFont="1" applyBorder="1"/>
    <xf numFmtId="0" fontId="12" fillId="0" borderId="0" xfId="0" applyFont="1"/>
    <xf numFmtId="164" fontId="16"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quotePrefix="1"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4" applyNumberFormat="1" applyFont="1" applyFill="1" applyBorder="1" applyAlignment="1">
      <alignment horizontal="center" vertical="center" wrapText="1"/>
    </xf>
    <xf numFmtId="168" fontId="16" fillId="0" borderId="1" xfId="4" applyNumberFormat="1" applyFont="1" applyFill="1" applyBorder="1" applyAlignment="1">
      <alignment horizontal="center" vertical="center" wrapText="1"/>
    </xf>
    <xf numFmtId="4" fontId="22" fillId="0" borderId="1" xfId="1" quotePrefix="1" applyNumberFormat="1" applyFont="1" applyFill="1" applyBorder="1" applyAlignment="1">
      <alignment horizontal="center" vertical="center" wrapText="1"/>
    </xf>
    <xf numFmtId="4" fontId="16" fillId="0" borderId="1" xfId="0" quotePrefix="1" applyNumberFormat="1" applyFont="1" applyBorder="1" applyAlignment="1">
      <alignment horizontal="center" vertical="center" wrapText="1"/>
    </xf>
    <xf numFmtId="165" fontId="22" fillId="0" borderId="1" xfId="1" quotePrefix="1" applyNumberFormat="1" applyFont="1" applyFill="1" applyBorder="1" applyAlignment="1">
      <alignment horizontal="center" vertical="center" wrapText="1"/>
    </xf>
    <xf numFmtId="165" fontId="16" fillId="0" borderId="1" xfId="0" quotePrefix="1"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164" fontId="16" fillId="0" borderId="1" xfId="0" quotePrefix="1" applyNumberFormat="1" applyFont="1" applyBorder="1" applyAlignment="1">
      <alignment horizontal="center" vertical="center" wrapText="1"/>
    </xf>
    <xf numFmtId="0" fontId="16"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readingOrder="1"/>
    </xf>
    <xf numFmtId="0" fontId="22" fillId="0" borderId="1" xfId="1" applyFont="1" applyFill="1" applyBorder="1" applyAlignment="1">
      <alignment horizontal="center" vertical="center"/>
    </xf>
    <xf numFmtId="0" fontId="21" fillId="0" borderId="1" xfId="0" applyFont="1" applyBorder="1" applyAlignment="1">
      <alignment horizontal="left" vertical="center" wrapText="1"/>
    </xf>
    <xf numFmtId="5"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xf>
    <xf numFmtId="0" fontId="16" fillId="0" borderId="1" xfId="0" applyFont="1" applyBorder="1" applyAlignment="1">
      <alignment horizontal="center" vertical="center" wrapText="1" readingOrder="1"/>
    </xf>
    <xf numFmtId="164" fontId="21" fillId="0" borderId="1" xfId="0" applyNumberFormat="1" applyFont="1" applyBorder="1" applyAlignment="1">
      <alignment horizontal="center" vertical="center" wrapText="1"/>
    </xf>
    <xf numFmtId="0" fontId="21" fillId="0" borderId="1" xfId="0" quotePrefix="1" applyFont="1" applyBorder="1" applyAlignment="1">
      <alignment horizontal="center"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9" fillId="5"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14" borderId="1" xfId="0" applyFont="1" applyFill="1" applyBorder="1" applyAlignment="1">
      <alignment horizontal="justify" vertical="center" wrapText="1"/>
    </xf>
    <xf numFmtId="0" fontId="27" fillId="4" borderId="5" xfId="0" quotePrefix="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8" xfId="0" applyFont="1" applyBorder="1" applyAlignment="1">
      <alignment horizontal="center" vertical="center" wrapText="1" readingOrder="1"/>
    </xf>
    <xf numFmtId="164" fontId="16" fillId="0" borderId="8" xfId="0" applyNumberFormat="1" applyFont="1" applyBorder="1" applyAlignment="1">
      <alignment horizontal="center" vertical="center" wrapText="1"/>
    </xf>
    <xf numFmtId="0" fontId="22" fillId="0" borderId="8" xfId="1" applyFont="1" applyFill="1" applyBorder="1" applyAlignment="1">
      <alignment horizontal="center" vertical="center"/>
    </xf>
    <xf numFmtId="164" fontId="21"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165" fontId="16" fillId="0" borderId="8" xfId="0" applyNumberFormat="1" applyFont="1" applyBorder="1" applyAlignment="1">
      <alignment horizontal="center" vertical="center" wrapText="1"/>
    </xf>
    <xf numFmtId="0" fontId="16" fillId="0" borderId="8" xfId="0" applyFont="1" applyBorder="1" applyAlignment="1">
      <alignment vertical="center" wrapText="1"/>
    </xf>
    <xf numFmtId="0" fontId="29" fillId="5" borderId="8"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14" borderId="8" xfId="0" applyFont="1" applyFill="1" applyBorder="1" applyAlignment="1">
      <alignment vertical="center" wrapText="1"/>
    </xf>
    <xf numFmtId="0" fontId="21" fillId="0" borderId="8" xfId="0" applyFont="1" applyBorder="1" applyAlignment="1">
      <alignment horizontal="left" vertical="center" wrapText="1"/>
    </xf>
    <xf numFmtId="0" fontId="21" fillId="0" borderId="8" xfId="0" quotePrefix="1" applyFont="1" applyBorder="1" applyAlignment="1">
      <alignment horizontal="center" vertical="center" wrapText="1"/>
    </xf>
    <xf numFmtId="0" fontId="1" fillId="0" borderId="0" xfId="0" applyFont="1" applyAlignment="1">
      <alignment horizont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cellXfs>
  <cellStyles count="8">
    <cellStyle name="Hipervínculo" xfId="1" builtinId="8"/>
    <cellStyle name="Millares 2" xfId="2" xr:uid="{EBA68054-252E-4EE1-A0CE-F3F742C40B44}"/>
    <cellStyle name="Moneda" xfId="4" builtinId="4"/>
    <cellStyle name="Normal" xfId="0" builtinId="0"/>
    <cellStyle name="Normal 2" xfId="3" xr:uid="{30DEC6D1-E592-4E99-AE19-654B853DD18A}"/>
    <cellStyle name="Normal 2 2" xfId="5" xr:uid="{1D00ECAD-5D2B-44EE-8697-0E2A2AC02A31}"/>
    <cellStyle name="Normal 3" xfId="7" xr:uid="{8A9BC2B5-CACB-44D3-9127-19D521B4C37F}"/>
    <cellStyle name="Normal 5" xfId="6" xr:uid="{214F1396-C2CC-495D-A05A-D099C88A463A}"/>
  </cellStyles>
  <dxfs count="64">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FFFFFF"/>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font>
      <fill>
        <patternFill patternType="solid">
          <fgColor rgb="FF005250"/>
          <bgColor rgb="FF005250"/>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alignment horizontal="left" vertical="bottom" textRotation="0" wrapText="0" indent="0" justifyLastLine="0" shrinkToFit="0"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5" formatCode="&quot;S/&quot;\ #,##0.0;\-&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Resumen!$G$7:$G$13</c:f>
              <c:strCache>
                <c:ptCount val="7"/>
                <c:pt idx="0">
                  <c:v>TRANSPORTE</c:v>
                </c:pt>
                <c:pt idx="1">
                  <c:v>EDUCACIÓN</c:v>
                </c:pt>
                <c:pt idx="2">
                  <c:v>SALUD</c:v>
                </c:pt>
                <c:pt idx="3">
                  <c:v>PLANEAMIENTO Y GESTIÓN</c:v>
                </c:pt>
                <c:pt idx="4">
                  <c:v>SANEAMIENTO</c:v>
                </c:pt>
                <c:pt idx="5">
                  <c:v>AGROPECUARIA</c:v>
                </c:pt>
                <c:pt idx="6">
                  <c:v>Otros</c:v>
                </c:pt>
              </c:strCache>
            </c:strRef>
          </c:cat>
          <c:val>
            <c:numRef>
              <c:f>Resumen!$H$7:$H$13</c:f>
              <c:numCache>
                <c:formatCode>"S/"\ #,##0</c:formatCode>
                <c:ptCount val="7"/>
                <c:pt idx="0">
                  <c:v>2190.69026493</c:v>
                </c:pt>
                <c:pt idx="1">
                  <c:v>2072.0771230199998</c:v>
                </c:pt>
                <c:pt idx="2">
                  <c:v>1191.1680399700001</c:v>
                </c:pt>
                <c:pt idx="3">
                  <c:v>1000.4416944458001</c:v>
                </c:pt>
                <c:pt idx="4">
                  <c:v>423.48174631999996</c:v>
                </c:pt>
                <c:pt idx="5">
                  <c:v>397.12970149</c:v>
                </c:pt>
                <c:pt idx="6">
                  <c:v>1095.3638439499998</c:v>
                </c:pt>
              </c:numCache>
            </c:numRef>
          </c:val>
          <c:extLst>
            <c:ext xmlns:c16="http://schemas.microsoft.com/office/drawing/2014/chart" uri="{C3380CC4-5D6E-409C-BE32-E72D297353CC}">
              <c16:uniqueId val="{00000000-A614-4135-9EE9-F08FD4E13EC1}"/>
            </c:ext>
          </c:extLst>
        </c:ser>
        <c:dLbls>
          <c:showLegendKey val="0"/>
          <c:showVal val="0"/>
          <c:showCatName val="0"/>
          <c:showSerName val="0"/>
          <c:showPercent val="0"/>
          <c:showBubbleSize val="0"/>
        </c:dLbls>
        <c:gapWidth val="219"/>
        <c:overlap val="-27"/>
        <c:axId val="1226845967"/>
        <c:axId val="1226843567"/>
      </c:barChart>
      <c:catAx>
        <c:axId val="122684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PE"/>
          </a:p>
        </c:txPr>
        <c:crossAx val="1226843567"/>
        <c:crosses val="autoZero"/>
        <c:auto val="1"/>
        <c:lblAlgn val="ctr"/>
        <c:lblOffset val="100"/>
        <c:noMultiLvlLbl val="0"/>
      </c:catAx>
      <c:valAx>
        <c:axId val="1226843567"/>
        <c:scaling>
          <c:orientation val="minMax"/>
        </c:scaling>
        <c:delete val="1"/>
        <c:axPos val="l"/>
        <c:numFmt formatCode="&quot;S/&quot;\ #,##0" sourceLinked="1"/>
        <c:majorTickMark val="none"/>
        <c:minorTickMark val="none"/>
        <c:tickLblPos val="nextTo"/>
        <c:crossAx val="1226845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628650</xdr:colOff>
      <xdr:row>15</xdr:row>
      <xdr:rowOff>42862</xdr:rowOff>
    </xdr:from>
    <xdr:to>
      <xdr:col>11</xdr:col>
      <xdr:colOff>628650</xdr:colOff>
      <xdr:row>29</xdr:row>
      <xdr:rowOff>119062</xdr:rowOff>
    </xdr:to>
    <xdr:graphicFrame macro="">
      <xdr:nvGraphicFramePr>
        <xdr:cNvPr id="2" name="Gráfico 1">
          <a:extLst>
            <a:ext uri="{FF2B5EF4-FFF2-40B4-BE49-F238E27FC236}">
              <a16:creationId xmlns:a16="http://schemas.microsoft.com/office/drawing/2014/main" id="{58DEBC3E-6B49-DDB9-22EB-B4AAC1D0A7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esar William Hospino Orellana" id="{C15C3315-892E-4B13-8E84-7202A6E9CCC9}" userId="S::CHOSPINO@PROINVERSION.GOB.PE::58bdc8be-ec84-4ca8-b774-925cb03d9a42"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personal/consultor160_proinversion_gob_pe/Documents/Proinversi&#243;n%202024/Proyectos%20de%20Adjudicar/5.Cartera_Proyectos_en_Promocion_v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Jeanpiere Julián Rodriguez" refreshedDate="45637.433064930556" createdVersion="8" refreshedVersion="8" minRefreshableVersion="3" recordCount="315" xr:uid="{38ABE508-43DE-403C-AD16-457C00615E44}">
  <cacheSource type="worksheet">
    <worksheetSource ref="C205:S205" sheet="Promoción editar" r:id="rId2"/>
  </cacheSource>
  <cacheFields count="18">
    <cacheField name="N°" numFmtId="0">
      <sharedItems containsSemiMixedTypes="0" containsString="0" containsNumber="1" containsInteger="1" minValue="1" maxValue="315"/>
    </cacheField>
    <cacheField name="FASE OXI" numFmtId="0">
      <sharedItems count="4">
        <s v="POR PRIORIZAR"/>
        <s v="PRIORIZADO"/>
        <s v="CON INFORME PREVIO"/>
        <s v="ACTOS PREVIOS"/>
      </sharedItems>
    </cacheField>
    <cacheField name="TIPO DE INVERSIÓN" numFmtId="0">
      <sharedItems/>
    </cacheField>
    <cacheField name="NIVEL DE ESTUDIO" numFmtId="0">
      <sharedItems containsBlank="1" count="7">
        <s v="IDEA"/>
        <s v="EXPEDIENTE TÉCNICO"/>
        <s v="FICHA TÉCNICA"/>
        <s v="PERFIL"/>
        <s v="DOCUMENTO EQUIVALENTE"/>
        <s v="EXPEDIENTE TÉCNICO " u="1"/>
        <m u="1"/>
      </sharedItems>
    </cacheField>
    <cacheField name="NIVEL" numFmtId="0">
      <sharedItems/>
    </cacheField>
    <cacheField name="DEPARTAMENTO" numFmtId="0">
      <sharedItems/>
    </cacheField>
    <cacheField name="PROVINCIA" numFmtId="0">
      <sharedItems/>
    </cacheField>
    <cacheField name="DISTRITO" numFmtId="0">
      <sharedItems/>
    </cacheField>
    <cacheField name="ENTIDAD PÚBLICA" numFmtId="0">
      <sharedItems count="49">
        <s v="GR AREQUIPA"/>
        <s v="MP HUAYLAS"/>
        <s v="MVCS"/>
        <s v="PRODUCE"/>
        <s v="GR AMAZONAS"/>
        <s v="UNICA"/>
        <s v="MINDEF"/>
        <s v="GR LA LIBERTAD"/>
        <s v="GR UCAYALI"/>
        <s v="GR HUÁNUCO"/>
        <s v="GR SAN MARTÍN"/>
        <s v="MD MARA"/>
        <s v="MP TUMBES"/>
        <s v="MININTER"/>
        <s v="GR AYACUCHO"/>
        <s v="GR CUSCO"/>
        <s v="GR LIMA"/>
        <s v="UNS"/>
        <s v="MINJUSDH"/>
        <s v="MTC"/>
        <s v="GR APURIMAC"/>
        <s v="GR LAMBAYEQYE"/>
        <s v="MIDIS"/>
        <s v="MP CARHUAZ"/>
        <s v="MP CASMA"/>
        <s v="MP CAJAMARCA"/>
        <s v="MINSA"/>
        <s v="GR HUANCAVELICA"/>
        <s v="MD ASUNCIÓN"/>
        <s v="MD SAN MARCOS"/>
        <s v="MD INDEPENDENCIA"/>
        <s v="MD CATACAOS"/>
        <s v="GR CALLAO"/>
        <s v="MD PONTO"/>
        <s v="MD YUYAPICHIS"/>
        <s v="MD VICCO"/>
        <s v="UNT "/>
        <s v="MP LA CONVENCION"/>
        <s v="MD TARICÁ"/>
        <s v="GR LORETO"/>
        <s v="UNT"/>
        <s v="MINEDU"/>
        <s v="MD MAGDALENA"/>
        <s v="MP SAN ROMÁN"/>
        <s v="SUPERINTENDENCIA DE MERCADO DE VALORES – MEF"/>
        <s v="MP CHOTA"/>
        <s v="MD CORTEGANA"/>
        <s v="MD PICHARI"/>
        <s v="MP SANTA"/>
      </sharedItems>
    </cacheField>
    <cacheField name="LINK _x000a_WEB" numFmtId="0">
      <sharedItems containsMixedTypes="1" containsNumber="1" containsInteger="1" minValue="2148430" maxValue="2666564"/>
    </cacheField>
    <cacheField name="CODIGO SNIP/_x000a_INVIERTE.PE/ CÓDIGO IDEA" numFmtId="0">
      <sharedItems containsMixedTypes="1" containsNumber="1" containsInteger="1" minValue="2148430" maxValue="2666564"/>
    </cacheField>
    <cacheField name="NOMBRE DEL PROYECTO" numFmtId="0">
      <sharedItems count="315" longText="1">
        <s v="MEJORAMIENTO DE LOS SERVICIOS DE DIAGNOSTICO DE SALUD PUBLICA EN EL LABORATORIO DE REFERENCIA REGIONALAREQUIPA - DISTRITO DE AREQUIPA - PROVINCIA DE AREQUIPA - DEPARTAMENTO DE AREQUIPA"/>
        <s v="MEJORAMIENTO DEL MERCADO MUNICIPAL , EN EL DISTRITO DE CARAZ, PROVINCIA DE HUAYLAS - ANCASH"/>
        <s v="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
        <s v="AMPLIACIÓN DE LOS SERVICIOS DE AGUA POTABLE Y ALCANTARILLADO PARA LAS NUEVAS HABILITACIONES EN LOS SECTORES 136 Y 137 - DISTRITO DE LURIGANCHO - PROVINCIA DE LIMA - DEPARTAMENTO DE LIMA"/>
        <s v="MEJORAMIENTO Y AMPLIACION SERVICIOS INTERMEDIOS DE PESCA ARTESANAL DEL DESEMBARCADERO PESQUERO ARTESANAL LOMAS DEL DISTRITO DE LOMAS - PROVINCIA DE CARAVELI - DEPARTAMENTO DE AREQUIPA"/>
        <s v="AMPLIACION DE LOS SERVICIOS DE AGUA POTABLE Y ALCANTARILLADO PARA LAS NUEVAS HABILITACIONES Y REMANENTES DEL SECTOR 203 DEL DISTRITO DE RIMAC - PROVINCIA DE LIMA – DEPARTAMENTO DE LIMA"/>
        <s v="MEJORAMIENTO Y AMPLIACIÓN DE LOS SERVICIOS DE AGUA POTABLE Y ALCANTARILLADO PARA LOS SECTORES 368 Y 369 – DISTRITO DE PUENTE PIEDRA, PROVINCIA Y DEPARTAMENTO DE LIMA"/>
        <s v="AMPLIACIÓN DE LOS SERVICIOS DE AGUA POTABLE Y ALCANTARILLADO PARA LAS NUEVAS HABILITACIONES Y REMANENTES DEL SECTOR 300 EN LOS DISTRITOS DE SAN JUAN DE MIRAFLORES Y VILLA MARÍA DEL TRIUNFO DE LA PROVINCIA DE LIMA – DEPARTAMENTO DE LIMA"/>
        <s v="CREACIÓN DE SERVICIOS DE PROMOCIÓN DE INNOVACIÓN TECNOLÓGICA PARA LA CADENA PRODUCTIVA DEL SECTOR ACUÍCOLA PESQUERA, EN EL DISTRITO DE PILPICHACA, PROVINCIA DE HUAYTARA, DEPARTAMENTO DE HUANCAVELICA"/>
        <s v="CREACION DEL SERVICIO DE AGUA, PARA EL SISTEMA DE RIEGO EN LOS SECTORES SAN MIGUEL, AGUAS VERDES, NARANJOS Y FIDILLAS, C.P ESPITAL DEL DISTRITO DE BAGUA - PROVINCIA DE BAGUA - DEPARTAMENTO DE AMAZONAS"/>
        <s v="CREACION DE LOS SERVICIOS INTERMEDIOS DE PESCA ARTESANAL DEL DESEMBARCADERO PESQUERO ARTESANAL NUEVO ILO DISTRITO DE PACOCHA - PROVINCIA DE ILO - DEPARTAMENTO DE MOQUEGUA"/>
        <s v="CREACION DE LOS SERVICIOS BÁSICOS DE PESCA ARTESANAL EN MUELLE PESQUERO ARTESANAL MADRE DE DIOS DISTRITO DE TAMBOPATA DE LA PROVINCIA DE TAMBOPATA DEL DEPARTAMENTO DE MADRE DE DIOS"/>
        <s v="MEJORAMIENTO Y AMPLIACION DEL DESEMBARCADERO PESQUERO ARTESANAL DELICIAS DISTRITO DE SECHURA - PROVINCIA DE SECHURA - DEPARTAMENTO DE PIURA"/>
        <s v="MEJORAMIENTO  DEL SERVICIO DE GESTION INSTITUCIONAL EN EDUCACIÓN SUPERIOR UNIVERSITARIA EN DIRECCION DE REGISTRO MATRICULA Y ESTADISTICA* DISTRITO DE ICA DE LA PROVINCIA DE ICA DEL DEPARTAMENTO DE ICA"/>
        <s v="MEJORAMIENTO  DEL SERVICIO DE GESTION INSTITUCIONAL EN EDUCACIÓN SUPERIOR UNIVERSITARIA EN SALUD Y SEGURIDAD EN EL TRABAJO* DISTRITO DE ICA DE LA PROVINCIA DE ICA DEL DEPARTAMENTO DE ICA"/>
        <s v="MEJORAMIENTO DEL SERVICIO DE FORMACION  DE PREGRADO EN EDUCACION  EN EDUCACION SUPERIOR UNIVERSITARIA EN LA ESCUELA PROFESIONAL DE INGENIERÍA  MECANICA ELECTRICA Y ESCUELA PROFESIONAL DE ELECTRÓNICA DISTRITO DE ICA DE LA PROVINCIA DE ICA DEL DEPARTAMENTO DE ICA"/>
        <s v="OPTIMIZACION REFORZAMIENTO DEL AULA MAGNA Y LAS AULAS GENERALES, ADQUISICIÓN DE EQUIPAMIENTO Y MOBILIARIO DE LA ESCUELA DE POSGRADO DE LA UNIVERSIDAD  NACIONAL SAN LUIS GONZAGA DISTRITO DE ICA, DE LA PROVINCIA DE ICA, DEL DEPARTAMENTO DE ICA"/>
        <s v="MEJORAMIENTO  DEL SERVICIO DE PROMOCCION DE LA CIENCIA, TECNOLOGÍA E INNOVACION TECNOLÓGICA EN INSTITUTO DE INVESTIGACIÓN E INNOVACIÓN DE LA UNIVERSIDAD NACIONAL SAN LUIS GONZAGA DISTRITO DE ICA, DE LA PROVINCIA DE ICA, DEL DEPARTAMENTO DE ICA"/>
        <s v="MEJORAMIENTO Y AMPLIACION DEL SERVICIO DE HABITABILIDAD INSTITUCIONAL EN ICTE DISTRITO DE SANTIAGO DE SURCO DE LA PROVINCIA DE LIMA DEL DEPARTAMENTO DE LIMA"/>
        <s v="CREACION DE LOS SERVICIOS BÁSICOS DE PESCA ARTESANAL EN MUELLE PESQUERO ARTESANAL PUNO DISTRITO DE POMATA DE LA PROVINCIA DE CHUCUITO DEL DEPARTAMENTO DE PUNO"/>
        <s v="MEJORAMIENTO Y AMPLIACION DEL SERVICIO DE ATENCIÓN DE SALUD BÁSICOS EN BELLAVISTA DE CENTRO POBLADO LA ESPERANZA DISTRITO DE LA ESPERANZA DE LA PROVINCIA DE TRUJILLO DEL DEPARTAMENTO DE LA LIBERTAD"/>
        <s v="MEJORAMIENTO Y AMPLIACION DEL SERVICIO DE ATENCIÓN DE SALUD BÁSICOS EN MANUEL AREVALO DE CENTRO POBLADO LA ESPERANZA DISTRITO DE LA ESPERANZA DE LA PROVINCIA DE TRUJILLO DEL DEPARTAMENTO DE LA LIBERTAD"/>
        <s v="MEJORAMIENTO Y AMPLIACION DEL SERVICIO DE ATENCIÓN DE SALUD BÁSICOS EN LIBERACION SOCIAL DISTRITO DE VICTOR LARCO HERRERA DE LA PROVINCIA DE TRUJILLO DEL DEPARTAMENTO DE LA LIBERTAD"/>
        <s v="MEJORAMIENTO Y AMPLIACION DEL SERVICIO DE ATENCIÓN DE SALUD BÁSICOS EN PACANGA DISTRITO DE PACANGA DE LA PROVINCIA DE CHEPEN DEL DEPARTAMENTO DE LA LIBERTAD"/>
        <s v="MEJORAMIENTO Y AMPLIACION DEL SERVICIO DE ATENCIÓN DE SALUD BÁSICOS EN SANTA CATALINA DISTRITO DE SAN PEDRO DE LLOC DE LA PROVINCIA DE PACASMAYO DEL DEPARTAMENTO DE LA LIBERTAD"/>
        <s v="MEJORAMIENTO Y AMPLIACION DEL SERVICIO DE ATENCIÓN DE SALUD BÁSICOS EN CHILIA DISTRITO DE CHILLIA DE LA PROVINCIA DE PATAZ DEL DEPARTAMENTO DE LA LIBERTAD"/>
        <s v="MEJORAMIENTO Y AMPLIACION DEL SERVICIO DE ATENCIÓN DE SALUD BÁSICOS EN HUAYO DISTRITO DE HUAYO DE LA PROVINCIA DE PATAZ DEL DEPARTAMENTO DE LA LIBERTAD"/>
        <s v="MEJORAMIENTO Y AMPLIACION DEL SERVICIO DE ATENCIÓN DE SALUD BÁSICOS EN CURGOS-WALTER JUNIOR VELARDE ARTEAGA DISTRITO DE CURGOS DE LA PROVINCIA DE SANCHEZ CARRION DEL DEPARTAMENTO DE LA LIBERTAD"/>
        <s v="MEJORAMIENTO Y AMPLIACION DEL SERVICIO DE ATENCIÓN DE SALUD BÁSICOS EN USQUIL DISTRITO DE USQUIL DE LA PROVINCIA DE OTUZCO DEL DEPARTAMENTO DE LA LIBERTAD"/>
        <s v="MEJORAMIENTO Y AMPLIACION DEL SERVICIO DE ATENCIÓN DE SALUD BÁSICOS EN PUENTE CHAO DISTRITO DE CHAO DE LA PROVINCIA DE VIRU DEL DEPARTAMENTO DE LA LIBERTAD"/>
        <s v="MEJORAMIENTO Y AMPLIACION DEL SERVICIO DE ATENCIÓN DE SALUD BÁSICOS EN SANTA ROSA DE CARTAVIO DISTRITO DE SANTIAGO DE CAO DE LA PROVINCIA DE ASCOPE DEL DEPARTAMENTO DE LA LIBERTAD"/>
        <s v="MEJORAMIENTO Y AMPLIACION DEL SERVICIO DE ATENCIÓN DE SALUD BÁSICOS EN EL MOLINO DISTRITO DE CASCAS DE LA PROVINCIA DE GRAN CHIMU DEL DEPARTAMENTO DE LA LIBERTAD"/>
        <s v="MEJORAMIENTO Y AMPLIACION DEL SERVICIO DE ATENCIÓN DE SALUD BÁSICOS EN PACANGUILLA DISTRITO DE PACANGA DE LA PROVINCIA DE CHEPEN DEL DEPARTAMENTO DE LA LIBERTAD"/>
        <s v=" MEJORAMIENTO Y AMPLIACION DEL SERVICIO DE EDUCACIÓN INICIAL, SERVICIO DE EDUCACION PRIMARIA Y SERVICIO DE EDUCACIÓN SECUNDARIA EN I.E. 64005 FRANCISCO BOLOGNESI DISTRITO DE CALLERIA DE LA PROVINCIA DE CORONEL PORTILLO DEL DEPARTAMENTO DE UCAYALI"/>
        <s v="CREACION DEL SERVICIO DE PROVISIÓN DE AGUA PARA RIEGO EN LOS SECOTRES DE POLLAN, VISTA HERMONAS Y ASUNCIÓN DEL   DISTRITO DE ASUNCION DE LA PROVINCIA DE CHACHAPOYAS DEL DEPARTAMENTO DE AMAZONAS"/>
        <s v="MEJORAMIENTO Y AMPLIACIÓN DE LOS SERVICIOS DE TRANSITABILIDAD DE LA VÍA DEPARTAMENTAL, RUTA N° HU – 114: TRAYECTORIA: PUENTE HUANCACHUPA – LA ESPERANZA; EN LOS DISTRITOS DE PILLCO MARCA Y AMARILIS DE LA PROVINCIA DE HUÁNUCO – DEPARTAMENTO DE HUÁNUCO"/>
        <s v="CREACION DEL SERVICIO DE MOVILIDAD URBANA EN LA CONSTRUCCION DEL PUENTE VEHICULAR SOBRE EL RIO CUMBAZA EN EL JR. JOSE OLAYA C-8   DISTRITO DE MORALES DE LA PROVINCIA DE SAN MARTIN DEL DEPARTAMENTO DE SAN MARTIN"/>
        <s v="CREACIÓN DEL SERVICIO DE MOVILIDAD URBANA EN LA AV. MALECÓN RESTINGA DESDE LA INTERSECCIÓN JR. 02 DE MAYO, UPERTO PERÉS MAYNAS, HASTA LA RESTINGA, DISTRITO DE YARINACOCHA DE LA PROVINCIA DE CORONEL PORTILLO - DEPARTAMENTO DE UCAYALI"/>
        <s v="MEJORAMIENTO SERVICIO DE PRÁCTICA DEPORTIVA Y/O RECREATIVA EN ESTADIO CONDOR DEL DISTRITO DE MARA DE LA PROVINCIA DE COTABAMBAS DEL DEPARTAMENTO DE APURIMAC"/>
        <s v="MEJORAMIENTO Y AMPLIACION DEL SERVICIO DE EDUCACION PRIMARIA Y SERVICIO DE EDUCACIÓN SECUNDARIA EN I.E. 64004 MARGARITA A. AGUILAR A. , I.E. MARGARITA AURORA AGUILAR DISTRITO DE CALLERIA DE LA PROVINCIA DE CORONEL PORTILLO DEL DEPARTAMENTO DE UCAYALI"/>
        <s v=" MEJORAMIENTO Y AMPLIACION DEL SERVICIO DE EDUCACIÓN SECUNDARIA EN I.E. YARINACOCHA DISTRITO DE YARINACOCHA DE LA PROVINCIA DE CORONEL PORTILLO DEL DEPARTAMENTO DE UCAYALI"/>
        <s v="MEJORAMIENTO Y AMPLIACION DEL SERVICIO DE EDUCACION PRIMARIA EN I.E. 64096 DISTRITO DE YARINACOCHA DE LA PROVINCIA DE CORONEL PORTILLO DEL DEPARTAMENTO DE UCAYALI"/>
        <s v="MEJORAMIENTO Y AMPLIACION DEL SERVICIO DE EDUCACION PRIMARIA Y SERVICIO DE EDUCACIÓN SECUNDARIA EN I.E. 64097 VICTOR PINEDO BARDALES DE CENTRO POBLADO SAN JOSE DISTRITO DE YARINACOCHA DE LA PROVINCIA DE CORONEL PORTILLO DEL DEPARTAMENTO DE UCAYALI"/>
        <s v=" MEJORAMIENTO Y AMPLIACION DEL SERVICIO DE EDUCACION PRIMARIA EN I.E. 64011 SOR ANNETA DE JESUS DISTRITO DE CALLERIA DE LA PROVINCIA DE CORONEL PORTILLO DEL DEPARTAMENTO DE UCAYALI"/>
        <s v=" MEJORAMIENTO Y AMPLIACION DEL SERVICIO DE EDUCACION PRIMARIA Y SERVICIO DE EDUCACIÓN SECUNDARIA EN I.E. 64567 JORGE COQUIS HERRERA DISTRITO DE YARINACOCHA DE LA PROVINCIA DE CORONEL PORTILLO DEL DEPARTAMENTO DE UCAYALI"/>
        <s v=" MEJORAMIENTO Y AMPLIACION DEL SERVICIO DE EDUCACION PRIMARIA Y SERVICIO DE EDUCACIÓN SECUNDARIA EN I.E. 65044 , I.E. VILLA EL SALVADOR DISTRITO DE MANANTAY DE LA PROVINCIA DE CORONEL PORTILLO DEL DEPARTAMENTO DE UCAYALI"/>
        <s v="“MEJORAMIENTO DEL SERVICIO DE EDUCACIÓN SECUNDARIA EN I.E. COAR AMAZONAS DISTRITO DE LAMUD DE LA PROVINCIA DE LUYA DEL DEPARTAMENTO DE AMAZONAS”"/>
        <s v="MEJORAMIENTO Y AMPLIACIÓN DEL SERVICIO ACADEMICO Y ADMINISTTRATIVO DE LA FACULTAD DE FARMACIA Y BIOIQUMICA EN LA CIUDAD UNIVERSITARIA DE LA UNIVERSIDAD NACIONAL SAN LUIS GONZAGA DE ICA EN EL  DISTRITO  PROVINCIA, REGION ICA."/>
        <s v="MEJORAMIENTO Y AMPLIACIÓN DE LA FRONTERA AGRÍCOLA OPTIMIZANDO LOS RECURSOS HÍDRICOS DE LA SUBCUENCA DEL RIO ARMA, CONDESUYOS - AREQUIPA"/>
        <s v="MEJORAMIENTO DE LA INFRAESTRUCTURA VIAL URBANA EN EL AA HH LAS FLORES DEL CENTRO POBLADO DE PAMPA GRANDE DEL DISTRITO DE TUMBES, PROVINCIA DE TUMBES - TUMBES"/>
        <s v="MEJORAMIENTO DEL MALECÓN TERCER MILENIO DE LA CALLE MALECÓN BENAVIDES DE LA CIUDAD DE TUMBES, PROVINCIA DE TUMBES - TUMBES"/>
        <s v="MEJORAMIENTO DE LOS SERVICIOS DE INFRAESTRUCTURA VIAL URBANA EN EL SECTOR DEL HOSPITAL JAMO CIUDADELA DE NOE DEL DITRITO DE TUMBES, PROVINCIA DE TUMBES - TUMBES"/>
        <s v="MEJORAMIENTO DEL CAMINO VECINAL NUEVA ITALIA - NAZARETH DE SHAHUAYA, DISTRITO DE TAHUANIA - ATALAYA - UCAYALI"/>
        <s v="MEJORAMIENTO DEL SERVICIO EDUCATIVO EN LA I.E.S. JUAN VELASCO ALVARADO EN EL CENTRO POBLADO DE NARANJOS ALTO, DISTRITO DE CAJARURO - UTCUBAMBA - AMAZONAS"/>
        <s v="MEJORAMIENTO DEL SERVICIO EDUCATIVO EN LA I.E.I. N 84087 INICIAL, PRIMARIA Y SECUNDARIA DE SAN CRISTOBAL DE PACHACHIN, DISTRITO DE CANCHABAMBA, PROVINCIA DE HUACAYBAMBA, REGION HUANUCO."/>
        <s v="AMPLIACION, MEJORAMIENTO DE LOS SERVICIOS DE AGUA POTABLE Y SANEAMIENTO BÁSICO DE LA COMUNIDAD CAMPESINA DE TIRACANCHA, DISTRITO SAN SALVADOR, PROVINCIA DE CALCA, DEPARTAMENTO CUSCO"/>
        <s v="MEJORAMIENTO Y AMPLIACION DEL SERVICIO DE AGUA POTABLE E INSTALACION DEL SANEAMIENTO EN LA LOCALIDAD DE MICHINO , DISTRITO DE PIMPINGOS - CUTERVO - CAJAMARCA"/>
        <s v="MEJORAMIENTO Y AMPLIACION DEL SERVICIO DE AGUA POTABLE Y SANEAMIENTO BASICO EN EL CASERIO BOCA SAMAYA , DISTRITO DE PUERTO BERMUDEZ - OXAPAMPA - PASCO"/>
        <s v="MEJORAMIENTO Y AMPLIACION DEL SERVICIO DE AGUA POTABLE Y SANEAMIENTO BASICO DEL CENTRO POBLADO DE ANDABAMBA , DISTRITO DE ANDABAMBA - ACOBAMBA - HUANCAVELICA"/>
        <s v="MEJORAMIENTO Y AMPLIACION DE LOS SERVICIOS DE AGUA POTABLE Y SANEAMIENTO EN LA LOCALIDAD DE CRUZ ROJA, DISTRITO DE CUTERVO, PROVINCIA DE CUTERVO - DEPARTAMENTO DE CAJAMARCA"/>
        <s v="MEJORAMIENTO DEL SERVICIO POLICIAL DE LA COMISARÍA PNP QUEROBAMBA, DISTRITO DE QUEROBAMBA - PROVINCIA DE SUCRE - DEPARTAMENTO DE AYACUCHO"/>
        <s v="MEJORAMIENTO DEL SERVICIO POLICIAL DE LA COMISARÍA PNP CHIPAO, DISTRITO DE CHIPAO - PROVINCIA DE LUCANAS - DEPARTAMENTO DE AYACUCHO"/>
        <s v="MEJORAMIENTO Y AMPLIACIÓN DEL SERVICIO DE AGUA POTABLE Y ALCANTARILLADO DEL CENTRO POBLADO DE MACHUPICCHU, DISTRITO DE MACHUPICCHU - URUBAMBA - CUSCO"/>
        <s v="MEJORAMIENTO DE LOS SERVICIOS DE EDUCACIÓN SECUNDARIA EN LA INSTITUCIÓN EDUCATIVA PUBLICA 9 DE DICIEMBRE DEL DISTRITO DE SAN MIGUEL, PROVINCIA DE LA MAR - AYACUCHO"/>
        <s v="MEJORAMIENTO DEL SERVICIO DE EDUCACION PRIMARIA EN LA I.E. 50494 DEL, DISTRITO DE CCARHUAYO - QUISPICANCHI - CUSCO"/>
        <s v="MEJORAMIENTO DEL SERVICIO POLICIAL DE LA COMISARIA PNP ONGOY, DISTRITO DE ONGOY - PROVINCIA DE CHINCHEROS - DEPARTAMENTO DE APURIMAC"/>
        <s v="CREACIÓN DEL SERVICIO PÚBLICO DE TELECOMUNICACIONES: ACCESO A INTERNET DE BANDA ANCHA PARA LOS CENTROS POBLADOS DE LOS DISTRITOS DE ARANCAY, CHAVIN DE PARIARCA, JACAS GRANDE, JIRCAN, LLATA, PUNCHAO, PUÑOS, SINGA Y TANTAMAYO, PROVINCIA DE HUAMALÍES."/>
        <s v="MEJORAMIENTO DE LOS SERVICIOS POLICIALES DE LA COMISARIA PNP LOS ÓRGANOS DE TALARA, DISTRITO DE LOS ÓRGANOS, PROVINCIA DE TALARA DEPARTAMENTO DE PIURA"/>
        <s v="MEJORAMIENTO Y AMPLIACION DEL SERVICIO DE AGUA POTABLE Y SANEAMIENTO BASICO EN EL CASERIO REDENCION NEVATI , DISTRITO DE PUERTO BERMUDEZ - OXAPAMPA - PASCO"/>
        <s v="CONSTRUCCIÓN DE LA REPRESA DE CHUPACOCHA DEL DISTRITO Y PROVINCIA CANTA, REGIÓN LIMA"/>
        <s v="MEJORAMIENTO DE LOS SERVICIOS POLICIALES DE LA COMISARIA PNP 26 DE OCTUBRE DEL DISTRITO VEINTISÉIS DE OCTUBRE, PROVINCIA PIURA - DEPARTAMENTO PIURA"/>
        <s v="MEJORAMIENTO DEL SERVICIO DE FORMACIÓN PROFESIONAL EN INGENIERÍA CIVIL DE LA FACULTAD DE INGENIERÍA DE LA UNIVERSIDAD NACIONAL DEL SANTA,  DISTRITO DE NUEVO CHIMBOTE - PROVINCIA DE SANTA - DEPARTAMENTO DE ANCASH"/>
        <s v="MEJORAMIENTO Y AMPLIACION DE LA PRESTACION DE LOS SERVICIOS DE SALUD EN EL CENTRO DE SALUD DE QUELLOUNO DEL DISTRITO DE QUELLOUNO- PROVINCIA DE LA CON\IENCION- DEPARTAMENTO DE_x000a_CUSCO"/>
        <s v="CREACION DEL PUENTE VEHICULAR PONGO ISLA Y ACCESOS, EN LA LOCALIDAD DE PONGO ISLA - DISTRITO DE HUIMBAYOC, PROVINCIA DE SAN MARTIN - SAN MARTIN"/>
        <s v="MEJORAMIENTO Y AMPLIACIÓN DE LOS SERVICIOS REGISTRALES DE LA OFICINA REGISTRAL TRUJILLO, SEDE DE LA ZONA REGISTRAL N° V - SEDE TRUJILLO DISTRITO DE TRUJILLO - PROVINCIA DE TRUJILLO - DEPARTAMENTO DE LA LIBERTAD"/>
        <s v="MEJORAMIENTO Y AMPLIACION DE LOS SISTEMAS DE AGUA POTABLE Y SANEAMIENTO DE LA CIUDAD DE AYAVIRI DISTRITO DE AYAVIRI - PROVINCIA DE MELGAR - DEPARTAMENTO DE PUNO"/>
        <s v="MEJORAMIENTO Y AMPLIACION DE LOS SERVICIOS DE AGUA POTABLE Y ALCANTARILLADO SANITARIO EN EL AMBITO URBANO DISTRITO DE MOHO - PROVINCIA DE MOHO - DEPARTAMENTO DE PUNO"/>
        <s v="MEJORAMIENTO DE LOS SERVICIOS DE SALUD DEL CENTRO DE SALUD ESTRATEGICO DE SAN BUENAVENTURA DEL DISTRITO DE SAN BUENAVENTURA - PROVINCIA DE MARAÑON - DEPARTAMENTO DE HUANUCO"/>
        <s v="MEJORAMIENTO DEL SERVICIO EDUCATIVO DEL NIVEL SECUNDARIA EN LAS I.E.P. SAN JOSE DE SOCOS, SAN VICENTE Y 38863 CENTRO POBLADO DE CUCULIPAMPA - DISTRITO DE ANCO - PROVINCIA DE LA MAR - REGION AYACUCHO"/>
        <s v="MEJORAMIENTO Y AMPLIACION DE LOS SERVICIOS REGISTRALES DE LA OFICINA REGISTRAL AYACUCHO, SEDE DE LA ZONA REGISTRAL N° XIV SEDE AYACUCHO DISTRITO DE SAN JUAN BAUTISTA - PROVINCIA DE HUAMANGA - DEPARTAMENTO DE AYACUCHO"/>
        <s v="MEJORAMIENTO Y AMPLIACION DE LOS SERVICIOS REGISTRALES DE LA OFICINA REGISTRAL MOQUEGUA DE LA ZONA REGISTRAL N° XIII SEDE TACNA DISTRITO DE MOQUEGUA - PROVINCIA DE MARISCAL NIETO - DEPARTAMENTO DE MOQUEGUA"/>
        <s v="CONSTRUCCIÓN DE PUENTE DE CARRETERA; EN EL(LA) RUTA AP-958: PUENTE CHALLA CHALLA Y ACCESOS EN LA LOCALIDAD CHALLA CHALLA, DISTRITO DE CHALLHUAHUACHO, PROVINCIA COTABAMBAS, DEPARTAMENTO APURIMAC"/>
        <s v="CONSTRUCCION DE PUENTES: TOTORILLA / MAYOCC / CHANCHARA / CHILLICO RUTAS NACIONALES: PE-26B, PE-3S Y PE-3SL (AYACUCHO - HUANCAVELICA) DISTRITO DE PACAYCASA, PROVINCIA HUAMANGA, DEPARTAMENTO AYACUCHO"/>
        <s v="MEJORAMIENTO DEL SERVICIO POLICIAL DE LA COMISARIA PNP SIVIA, DISTRITO DE SIVIA, PROVINCIA DE HUANTA, DEPARTAMENTO DE AYACUCHO"/>
        <s v="MEJORAMIENTO Y AMPLIACION DE LOS SERVICIOS EDUCATIVOS DE LOS NIVELES INICIAL, PRIMARIA Y SECUNDARIA DE LA I.E. N° 50098 DEL DISTRITO DE ANTA - PROVINCIA DE ANTA - DEPARTAMENTO DE CUSCO"/>
        <s v="MEJORAMIENTO DEL SERVICIO DE PRÁCTICA DEPORTIVA Y/O RECREATIVA EN LA PLATAFORMA DEPORTIVA &quot;CAUTIVO DE AYABACA&quot; UBICADA EN LA URB. ANDRÉS ARAUJO MORAN DEL DISTRITO DE TUMBES - PROVINCIA DE TUMBES - DEPARTAMENTO DE TUMBES"/>
        <s v="MEJORAMIENTO Y AMPLIACION DE LOS SERVICIOS REGISTRALES DE LA OFICINA REGISTRAL JULIACA DE LA ZONA REGISTRAL N° XIII - SEDE TACNA DISTRITO DE JULIACA - PROVINCIA DE SAN ROMAN - DEPARTAMENTO DE PUNO"/>
        <s v="MEJORAMIENTO Y AMPLIACION DEL SERVICIO EDUCATIVO DEL NIVEL PRIMARIA Y SECUNDARIA DE LA I.E. N° 0031 MARÍA ULISES DAVILA PINEDO, EN EL  DISTRITO DE MORALES - PROVINCIA DE SAN MARTIN - DEPARTAMENTO DE SAN MARTIN"/>
        <s v="MEJORAMIENTO EL SERVICIO EDUCATIVO DEL NIVEL PRIMARIA Y SECUNDARIA DE LA I.E. N° 38001 MX-P GUSTAVO CASTRO PANTOJA DISTRITO DE AYACUCHO - PROVINCIA DE HUAMANGA - DEPARTAMENTO DE AYACUCHO"/>
        <s v="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
        <s v="MEJORAMIENTO DEL SERVICIO EDUCATIVO DEL NIVEL PRIMARIO DE LAS I.E. 50128, 50106, 50107, Y 50130 DISTRITO DE ANTA - PROVINCIA DE ANTA - DEPARTAMENTO DE CUSCO"/>
        <s v="MEJORAMIENTO DEL SERVICIO POLICIAL DE LA COMISARÍA PNP DE COLCABAMBA - PROVINCIA DE TAYACAJA - DEPARTAMENTO DE HUANCAVELICA"/>
        <s v="RECUPERACION DE LOS ECOSISTEMAS DE PAJONAL DE PUNA HÚMEDA, BOFEDAL, BOSQUE RELICTO Y LAGUNAS EN CABECERAS DE CUENCAS EN 7 DISTRITOS DE LAS PROVINCIAS DE COTABAMBAS Y GRAU DEL DEPARTAMENTO DE APURIMAC"/>
        <s v="MEJORAMIENTO Y AMPLIACION DEL SERVICIO EDUCATIVO DEL NIVEL PRIMARIA Y SECUNDARIA DE LA I.E. N° 00594 MARÍA ENCARNACIÓN DEL ÁGUILA SÁNCHEZ, MOYOBAMBA DEL DISTRITO DE MOYOBAMBA - PROVINCIA DE MOYOBAMBA - DEPARTAMENTO DE SAN MARTIN"/>
        <s v="MEJORAMIENTO Y AMPLIACION DEL SERVICIO EDUCATIVO DEL NIVEL INICIAL, PRIMARIA Y SECUNDARIA DE LA I.E. N° 00145, NUEVO TACABAMBA DEL DISTRITO DE PINTO RECODO - PROVINCIA DE LAMAS - DEPARTAMENTO DE SAN MARTIN"/>
        <s v="MEJORAMIENTO Y AMPLIACION EL SERVICIO EDUCATIVO DEL NIVEL PRIMARIA Y SECUNDARIA DE LA I.E. 39003 CORAZÓN DE JESÚS DISTRITO DE AYACUCHO - PROVINCIA DE HUAMANGA - DEPARTAMENTO DE AYACUCHO"/>
        <s v="MEJORAMIENTO DEL SERVICIO EDUCATIVO DEL NIVEL INICIAL DE LA INSTITUCIÓN EDUCATIVA N° 20799 DANIEL ALCIDES CARRION DISTRITO DE CHANCAY - PROVINCIA DE HUARAL - DEPARTAMENTO DE LIMA"/>
        <s v="MEJORAMIENTO Y AMPLIACION SERVICIO EDUCATIVO DEL NIVEL PRIMARIA Y SECUNDARIA DE LA I.E. 38006 9 DE DICIEMBRE DISTRITO DE AYACUCHO - PROVINCIA DE HUAMANGA - DEPARTAMENTO DE AYACUCHO"/>
        <s v="MEJORAMIENTO DE LOS SERVICIOS EDUCATIVOS EN LA INSTITUCIÓN EDUCATIVA N° 86483 CONSTANTINO PEDRO JARAMILLO DE NUEVA VICTORIA, DISTRITO DE CARAZ - PROVINCIA DE HUAYLAS - DEPARTAMENTO DE ANCASH"/>
        <s v="RECUPERACION DE LOS SERVICIOS TURISTICOS PUBLICOS Y ESCALINATAS DEL SANTUARIO CRUZ DE CHALPON, DISTRITO DE MOTUPE - PROVINCIA DE LAMBAYEQUE - DEPARTAMENTO DE LAMBAYEQUE"/>
        <s v="AMPLIACION DE LOS SERVICIOS DE ACCESO A INTERNET DE BANDA ANCHA EN LAS LOCALIDADES DE LAS PROVINCIAS DE HUANTA Y LA MAR DEL DEPARTAMENTO DE AYACUCHO"/>
        <s v="MEJORAMIENTO Y AMPLIACION DEL SERVICIO EDUCATIVO DEL NIVEL PRIMARIA Y SECUNDARIA DE LA I.E. MARIA PARADO DE BELLIDO, DISTRITO DE AYACUCHO - PROVINCIA DE HUAMANGA - DEPARTAMENTO DE AYACUCHO"/>
        <s v="MEJORAMIENTO DEL SERVICIO DE PRÁCTICA DEPORTIVA Y/O RECREATIVA EN LA PLATAFORMA DEPORTIVA 24 DE JULIO DEL A.H. 24 DE JULIO DE LA URB. JOSE LISHNER TUDELA I ETAPA DEL DISTRITO DE TUMBES - PROVINCIA DE TUMBES - DEPARTAMENTO DE TUMBES"/>
        <s v="CREACION DEL SERVICIO DE PRÁCTICA DEPORTIVA Y/O RECREATIVA DENOMINADO MINI COMPLEJO DEPORTIVO RECREACIONAL TEÓFILO CUBILLAS DEL A.H. AMPLIACIÓN MAFALDA LAMA SECTOR II DE LA URB. ANDRÉS ARAUJO MORÁN DEL DISTRITO DE TUMBES - PROVINCIA DE TUMBES - DEPARTAMENTO DE TUMBES"/>
        <s v="MEJORAMIENTO DEL SERVICIO POLICIAL DE LA COMISARIA PNP MATARANI, ISLAY (MATARANI) DEL DISTRITO DE ISLAY - PROVINCIA DE ISLAY - DEPARTAMENTO DE AREQUIPA."/>
        <s v="MEJORAMIENTO DEL SERVICIO POLICIAL BASICO DE LA COMISARIA SECTORIAL CUSCO “A” EN LA CASA SAPHY 510 (CASA DE MATEO PUMACAHUA) DISTRITO DE CUSCO - PROVINCIA DE CUSCO - DEPARTAMENTO DE CUSCO"/>
        <s v="MEJORAMIENTO DEL SERVICIO EDUCATIVO DEL NIVEL PRIMARIA Y SECUNDARIO DE LA I.E. SAN MARTIN DE PORRAS EN EL DISTRITO DE TAMBO - PROVINCIA DE LA MAR - DEPARTAMENTO DE AYACUCHO"/>
        <s v="MEJORAMIENTO DE LOS SERVICIOS POLICIALES DE LA COMISARIA PNP JUNIN, DISTRITO DE JUNIN - PROVINCIA DE JUNIN - DEPARTAMENTO DE JUNIN"/>
        <s v="CREACION DEL CANAL DE RIEGO EN EL SECTOR SAN PIO DE LA COMUNIDAD CRUZ DE MAYO DEL DISTRITO DE CARAZ - PROVINCIA DE HUAYLAS - DEPARTAMENTO DE ANCASH"/>
        <s v="CREACION DE CENTRO DE SERVICIOS TAMBO EN EL CENTRO POBLADO MAYPUCO DEL DISTRITO DE URARINAS - PROVINCIA DE LORETO - DEPARTAMENTO DE LORETO"/>
        <s v="MEJORAMIENTO Y AMPLIACION DE LOS SERVICIOS ADMINISTRATIVOS Y DE APOYO DE LA COMANDANCIA Y CUARTEL DE LA PRIMERA ZONA NAVAL, DISTRITO DE PIURA - PROVINCIA DE PIURA - DEPARTAMENTO DE PIURA"/>
        <s v="CREACION Y MEJORAMIENTO DEL SERVICIO DE AGUA PARA RIEGO EN 14 LOCALIDADES DEL DISTRITO DE OBAS - PROVINCIA DE YAROWILCA - DEPARTAMENTO DE HUANUCO"/>
        <s v="MEJORAMIENTO Y AMPLIACION DEL SERVICIO DE ATENCIÓN DE SALUD BÁSICO EN EL ESTABLECIMIENTO DE SALUD DE PUENTE PÉREZ DEL DISTRITO DE MARIANO DAMASO BERAUN - PROVINCIA DE LEONCIO PRADO - DEPARTAMENTO DE HUANUCO"/>
        <s v="CREACIÓN DEL SERVICIO DE AGUA PARA RIEGO EN LA LOCALIDAD OROPUQUIO OROPUQUIO DEL DISTRITO DE SAN MIGUEL DE CAURI - PROVINCIA DE LAURICOCHA - DEPARTAMENTO DE HUANUCO "/>
        <s v="MEJORAMIENTO DE LOS SERVICIOS ACADÉMICOS DE LA ESCUELA DE POSGRADO DE LA UNIVERSIDAD NACIONAL DEL SANTA,  DISTRITO DE NUEVO CHIMBOTE - PROVINCIA DE SANTA - DEPARTAMENTO DE ANCASH"/>
        <s v="AMPLIACIÓN DEL DEL SERVICIO DE INTERNET DE BANDA ANCHA EN LAS LOCALIDADES DE LAS PROVINCIAS DE LUCANAS, PARINACOCHAS Y PAUCAR DEL SARA SARA DE LA REGIÓN DE AYACUCHO"/>
        <s v="MEJORAMIENTO Y AMPLIACION DEL SERVICIO EDUCATIVO DEL NIVEL SECUNDARIA DE LA I.E NUESTRA SEÑORA DE LAS MERCEDES EN EL DISTRITO DE CARHUAZ - PROVINCIA DE CARHUAZ - DEPARTAMENTO DE ANCASH"/>
        <s v="MEJORAMIENTO DEL SERVICIO EDUCATIVO DEL NIVEL PRIMARIA DE LA I.E. N° 40375 MARIA AUXILIADORA EN EL DISTRITO DE CHIVAY - PROVINCIA DE CAYLLOMA - DEPARTAMENTO DE AREQUIPA"/>
        <s v="CREACION DEL SISTEMA DE VIDEOVIGILANCIA EN LA LOCALIDAD DE CASMA DEL DISTRITO DE CASMA - PROVINCIA DE CASMA - DEPARTAMENTO DE ANCASH"/>
        <s v="CREACION DEL CENTRO DE SERVICIOS – TAMBO EN LA LOCALIDAD CONCORDIA DEL DISTRITO DE URARINAS - PROVINCIA DE LORETO - DEPARTAMENTO DE LORETO"/>
        <s v="CREACION CENTRO DE SERVICIOS TAMBO EN EL CENTRO POBLADO TRIUNFO DEL DISTRITO DE MORONA - PROVINCIA DE DATEM DEL MARAÑON - DEPARTAMENTO DE LORETO"/>
        <s v="MEJORAMIENTO Y AMPLIACION DE LOS SERVICIOS TURÍSTICOS PÚBLICOS DE LA NACIENTE DEL RIO TIOYACU EN LA LOCALIDAD DE SEGUNDA JERUSALEN-AZUNGUILLO DEL DISTRITO DE ELIAS SOPLIN VARGAS - PROVINCIA DE RIOJA - DEPARTAMENTO DE SAN MARTIN"/>
        <s v="CREACION DE CENTRO DE SERVICIOS TAMBO EN EL CENTRO POBLADO SAN FERNANDO DEL DISTRITO DE ANDOAS - PROVINCIA DE DATEM DEL MARAÑON - DEPARTAMENTO DE LORETO"/>
        <s v="RECUPERACION DE LOS ECOSISTEMAS DE PAJONAL DE PUNA HUMEDA, PAJONAL DE PUNA SECA Y BOFEDALES, EN LA UNIDAD HIDROGRÁFICA TRAPICHE, OROPESA, PALLCCAMAYU, HUISHUICHA, CHUQUIBAMBILLA Y SARCCONTA DE LAS PROVINCIAS DE ANTABAMBA Y GRAU DEL DEPARTAMENTO DE APURIMAC"/>
        <s v="MEJORAMIENTO DE LOS SERVICIOS DE SALUD DEL PUESTO DE SALUD PUERTO SUNGARO DEL DISTRITO DE PUERTO INCA - PROVINCIA DE PUERTO INCA - DEPARTAMENTO DE HUANUCO"/>
        <s v="MEJORAMIENTO DEL SERVICIO DE LA OFICINA DE MAQUINARIA Y MAESTRANZA PARA LA EJECUCION DE INTERVENCIONES POR ADMINISTRACION DIRECTA Y ATENCION DE EMERGENCIAS DE LA MUNICPALIDAD DISTRITAL DE MARA DEL DISTRITO DE MARA - PROVINCIA DE COTABAMBAS - DEPARTAMENTO DE APURIMAC"/>
        <s v="MEJORAMIENTO DEL SERVICIO POLICIAL DE LA COMISARIA PNP CAYMA, DISTRITO DE CAYMA, PROVINCIA Y DEPRTAMENTO DE AREQUIPA."/>
        <s v="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
        <s v="MEJORAMIENTO Y AMPLIACION DEL SERVICIO DE EDUCACIÓN BÁSICA ESPECIAL - CEBE EN I.E. 0001, I.E. 0001 DISTRITO DE TARAPOTO DE LA PROVINCIA DE SAN MARTIN DEL DEPARTAMENTO DE SAN MARTIN"/>
        <s v="MEJORAMIENTO DE LOS SERVICIOS POLICIALES DE LA COMISARIA PNP YANACA, UBICADO EN EL DISTRITO DE YANACA – PROVINCIA DE AYMARAES – DEPARTAMENTO DE APURÍMAC"/>
        <s v="MEJORAMIENTO DE LOS SERVICIOS DE EDUCACIÓN INICIAL, PRIMARIA Y SECUNDARIA EN LA IE FELIPE GUAMAN POMA DE AYALA EN EL DISTRITO DE QUEROBAMBA - PROVINCIA DE SUCRE - DEPARTAMENTO DE AYACUCHO"/>
        <s v="ADQUISICION DE BOYA (MONOBOYA O MULTIBOYAS); EN EL(LA) DIRECCION DE HIDROGRAFIA Y NAVEGACION EN LA LOCALIDAD LA PUNTA, DISTRITO DE LA PUNTA, PROVINCIA CONSTITUCIONAL DEL CALLAO, DEPARTAMENTO CALLAO"/>
        <s v="CREACION DEL CENTRO DE SERVCIOS TAMBO EN EL CENTRO POBLADO SANTA ELENA DEL DISTRITO DE TROMPETEROS - PROVINCIA DE LORETO - DEPARTAMENTO DE LORETO"/>
        <s v="CREACION CENTRO DE SERVICIOS - TAMBO SANTA MARIA DE CAHUAPANAS DEL DISTRITO DE CAHUAPANAS - PROVINCIA DE DATEM DEL MARAÑON - DEPARTAMENTO DE LORETO"/>
        <s v="CREACION CENTRO DE SERVICIOS TAMBO EN LA LOCALIDAD MUSAKARUSHA DEL DISTRITO DE PASTAZA - PROVINCIA DE DATEM DEL MARAÑON - DEPARTAMENTO DE LORETO"/>
        <s v="MEJORAMIENTO Y AMPLIACIÓN DEL SERVICIO DE PROTECCIÓN INTEGRAL A NIÑAS, NIÑOS Y ADOLESCENTES SIN CUIDADOS PARENTALES O EN RIESGO DE PERDERLOS DE LA CASA HOGAR DE LA NIÑA BELÉN, DISTRITO DE CAJAMARCA - PROVINCIA DE CAJAMARCA - DEPARTAMENTO DE CAJAMARCA"/>
        <s v="MEJORAMIENTO Y AMPLIACIÓN DEL SERVICIO DE AGUA POTABLE Y DISPOSICIÓN SANITARIA DE EXCRETAS EN LOS ANEXOS DE HUACHUY Y CUPE DEL DISTRITO DE TORO-PROVINCIA DE LA UNIÓN-DEPARATAMENTO DE AREQUIPA."/>
        <s v="MEJORAMIENTO Y AMPLIACIÓN DEL SERVICIO DE AGUA POTABLE Y DISPOSICIÓN SANITARIA DE EXCRETAS EN LOS ANEXOS DE SIRINGAY, PAMPACOCHA, JAJAHUACHO Y SIPIA DEL DISTRITO DE TORO-PROVINCIA DE LA UNIÓN-DEPARATAMENTO DE AREQUIPA."/>
        <s v="REMODELACION DE POZAS PARA CULTIVO DE RECURSOS HIDROBIOLÓGICOS, OFICINA ADMINISTRATIVA Y AMBIENTE DE RESIDENCIA; ADQUISICIÓN DE EQUIPAMIENTO DE AMBIENTES COMPLEMENTARIOS; ADEMÁS DE OTROS ACTIVOS EN EL(LA) CENTRO ACUICOLA PIURA DISTRITO DE CASTILLA, PROVINCIA PIURA, DEPARTAMENTO PIURA"/>
        <s v="MEJORAMIENTO Y AMPLIACION DE LOS SERVICIOS INTERMEDIOS DE PESCA ARTESANAL DEL DESEMBARCADERO PESQUERO ARTESANAL SAN ANDRÉS DISTRITO DE SAN ANDRES - PROVINCIA DE PISCO - DEPARTAMENTO DE ICA"/>
        <s v="CREACION DE LOS SERVICIOS DE TRANSIBILIDAD EN LAS CC.NN CENTRO WAWIK, PUERTO CHIPE, SAN MATEO, LA NUEVO BELEN, CURVA Y CHAPI DEL DISTRITO DE IMAZA - PROVINCIA DE BAGUA - DEPARTAMENTO DE AMAZONAS"/>
        <s v="MEJORAMIENTO DEL SERVICIO DE MOVILIDAD URBANA EN LAS VÍAS LOCALES DEL SECTOR EL PACÌFICO EN EL A.H. SAN NICOLAS DEL CENTRO POBLADO DE TUMBES, DISTRITO DE TUMBES - PROVINCIA DE TUMBES - DEPARTAMENTO DE TUMBES"/>
        <s v="CREACION DE PLATAFORMA DE SERVICIOS - TAMBO EN LA LOCALIDAD DE ISCAHUACA DEL DISTRITO DE COTARUSE - PROVINCIA DE AYMARAES - DEPARTAMENTO DE APURIMAC"/>
        <s v="CREACION DEL SERVICIO DE AGUA POTBLE Y SANEAMIENTO BASICO DE LA COMUNIDAD NATIVA DE NAPUJUK DEL CENTRO POBLADO DE MUN NAYUM DEL DISTRITO DE IMAZA - PROVINCIA DE BAGUA - DEPARTAMENTO DE AMAZONAS"/>
        <s v="MEJORAMIENTO DEL SERVICIO EDUCATIVO DEL NIVEL INICIAL Y PRIMARIA EN LA I.E N ° 39009/MX-P “EL MAESTRO&quot; EN EL DISTRITO DE SAN JUAN BAUTISTA - PROVINCIA DE HUAMANGA - DEPARTAMENTO DE AYACUCHO"/>
        <s v="CREACION DEL PUENTE INTERREGIONAL SIVIA - PICHARI Y ACCESOS, LOCALIZADO EN EL DISTRITO DE PICHARI – PROVINCIA DE LA CONVENCION – DEPARTAMENTO DE CUSCO Y EL DISTRITO DE SIVIA - PROVINCIA DE HUANTA - DEPARTAMENTO DE AYACUCHO."/>
        <s v="MEJORAMIENTO Y AMPLIACION DEL SERVICIO DE EDUCACIÓN INICIAL Y SERVICIO DE EDUCACION PRIMARIA EN I.E. 0603, I.E. 0603 DISTRITO DE SAUCE DE LA PROVINCIA DE SAN MARTIN DEL DEPARTAMENTO DE SAN MARTIN"/>
        <s v="AMPLIACION DEL SERVICIO DE ACCESO A INTERNET BANDA ANCHA EN LAS LOCALIDADES DE LAS PROVINCIAS DE CANGALLO, VILCAS HUAMAN, VICTOR FAJARDO, SUCRE Y HUANCA SANCOS, EN 5 PROVINCIAS DEL DEPARTAMENTO DE AYACUCHO"/>
        <s v="CREACION DEL SISTEMA DE RIEGO EN EL CANAL HUALANGO, CENTRO POBLADO HUALANGO DEL DISTRITO DE CUMBA - PROVINCIA DE UTCUBAMBA - DEPARTAMENTO DE AMAZONAS"/>
        <s v="MEJORAMIENTO Y AMPLIACION DEL SERVICIO DE EDUCACION INICAL DE LA INSTITUCION EDUCATIVA INICIAL N° 709 DEL CENTRO POBLADO DE COSMOPOLITA DEL DISTRITO DE UMARI - PROVINCIA DE PACHITEA - DEPARTAMENTO DE HUANUCO"/>
        <s v="MEJORAMIENTO DE LOS SERVICIOS EDUCATIVOS EN LA INSTITUCIÓN EDUCATIVA NUESTRA SEÑORA DE LAS MERCEDES DEL NIVEL PRIMARIO, DISTRITO DE CARHUAZ - PROVINCIA DE CARHUAZ - DEPARTAMENTO DE ANCASH"/>
        <s v="MEJORAMIENTO Y AMPLIACION DEL SERVICIO DE EDUCACION PRIMARIA Y SERVICIO DE EDUCACIÓN SECUNDARIA EN I.E. 0634 DE CENTRO POBLADO INCA ROCA LOBOYACU DISTRITO DE SANTA LUCIA DE LA PROVINCIA DE TOCACHE DEL DEPARTAMENTO DE SAN MARTIN"/>
        <s v="MEJORAMIENTO Y AMPLIACION DE LOS SERVICIOS DE SALUD DEL CENTRO DE SALUD ACOMAYO, DISTRITO DE ACOMAYO - PROVINCIA DE ACOMAYO - DEPARTAMENTO DE CUSCO"/>
        <s v="MEJORAMIENTO DE LOS SERVICIOS DE EDUCACIÓN INICIAL, PRIMARIA Y SECUNDARIA EN LA INSTITUCIÓN EDUCATIVA PUBLICA JOSÉ FÉLIX IGUAIN DE LA LOCALIDAD DE INTAY - INTAY DEL DISTRITO DE LURICOCHA - PROVINCIA DE HUANTA - DEPARTAMENTO DE AYACUCHO"/>
        <s v="MEJORAMIENTO DE LA VÍA DEPARTAMENTAL RUTA SM-103, DV.RUTA SM-849 (SAPOSOA) - CENTRO POBLADO EL DORADO  DISTRITO DE SAPOSOA - PROVINCIA DE HUALLAGA - DEPARTAMENTO DE SAN MARTIN"/>
        <s v="MEJORAMIENTO Y AMPLIACION DE LOS SERVICIOS DE APOYO A LA TRANSFERENCIA TECNOLOGICA EN ACUICULTURA EN EL CENTRO ACUICOLA MORRO SAMA. DISTRITO DE SAMA - PROVINCIA DE TACNA - DEPARTAMENTO DE TACNA"/>
        <s v="MEJORAMIENTO DEL SERVICIO POLICIAL DE LA COMISARÍA PNP UCO, DISTRITO DE UCO - PROVINCIA DE HUARI - DEPARTAMENTO DE ANCASH"/>
        <s v="MEJORAMIENTO  DEL  SERVICIO  DE  TRANSITABILIDAD VIAL   INTERURBANA   EN   LA-119   EMP.   PE-1N   (NUEVO MOCUPE)   -   MONTECRUZ   -   LAGUNAS   -   EMP.   LA-114 (ETEN   PUERTO)   ,   TRAMO   LAGUNAS   -   PETROPERU DISTRITOS    DE    ETEN    PUERTO,    LAGUNAS    DE    LA PROVINCIA   DE   CHICLAYO   DEL   DEPARTAMENTO   DE_x000a_LAMBAYEQUE"/>
        <s v="MEJORAMIENTO DEL SERVICIO DE EDUCACIÓN INICIAL, SERVICIO DE EDUCACION PRIMARIA Y SERVICIO DE EDUCACIÓN SECUNDARIA EN I.E. 615, I.E 64042, DISTRITO DE CALLERIA DE LA PROVINCIA DE CORONEL PORTILLO DEL DEPARTAMENTO DE UCAYALI"/>
        <s v="COMISARIA PNP CHALA DISTRITO DE CHALA DE LA PROVINCIA DE CARAVELI DEL DEPARTAMENTO DE AREQUIPA"/>
        <s v="MEJORAMIENTO Y AMPLIACION DE LOS SERVICIOS OPERATIVOS O MISIONALES INSTITUCIONALES EN LA MUNICIPALIDAD DISTRITAL DE QUELLOUNO DEL DISTRITO DE QUELLOUNO DE LA PROVINCIA DE LA CONVENCION DEL DEPARTAMENTO DE CUSCO"/>
        <s v="MEJORAMIENTO Y AMPLIACION DE ATENCIÓN DE SERVICIOS DE SALUD HOSPITALARIOS EN HOSPITAL JUANJUI DISTRITO DE JUANJUI DE LA PROVINCIA DE MARISCAL CACERES DEL DEPARTAMENTO DE SAN MARTIN"/>
        <s v="MEJORAMIENTO DEL SERVICIO DE EDUCACIÓN  SUPERIOR TECNOLÓGICA EN IESTP PASCUAL SACO Y  OLIVEROS DISTRITO DE LAMBAYEQUE DE LA PROVINCIA DE LAMBAYEQUE DEL DEPARTAMENTO DE_x000a_LAMBAYEQUE."/>
        <s v="CREACION DE LOS SERVICIOS CULTURALES PARA LA PARTICIPACIÓN DE LA POBLACIÓN EN LAS INDUSTRIAS CULTURALES Y LAS ARTES EN EL CENTRO CULTURAL &quot;TEOFILO CASTILLO&quot; DEL DISTRITO DE CARHUAZ DE LA PROVINCIA DE CARHUAZ DEL DEPARTAMENTO DE ANCASH"/>
        <s v="MEJORAMIENTO Y AMPLIACIÓN DE LOS SERVICIOS REGISTRALES DE LA OFICINA REGISTRAL HUARAZ, SEDE DE LA ZONA REGISTRAL N° VII SEDE HUARAZ"/>
        <s v="ADQUISICION DE AMBULANCIA URBANA Y AMBULANCIA RURAL; EN CIENTO SESENTA Y DOS ESTABLECIMIENTOS DE SALUD I.4, ESTABLECIMIENTOS DE SALUD I.2, ESTABLECIMIENTOS DE SALUD I.3, ESTABLECIMIENTOS DE SALUD I.1 A NIVEL DEPARTAMENTAL (ANCASH)"/>
        <s v="ADQUISICION DE AMBULANCIA URBANA Y AMBULANCIA RURAL; EN VEINTICINCO ESTABLECIMIENTOS DE SALUD III.1, ESTABLECIMIENTOS DE SALUD II.1, ESTABLECIMIENTOS DE SALUD II.2 A NIVEL DEPARTAMENTAL (LA LIBERTAD)"/>
        <s v="MEJORAMIENTO DE LOS SERVICIOS TURÍSTICOS PÚBLICOS EN RECURSOS TURÍSTICOS EN LA CASA HACIENDA QUICACAN DISTRITO DE CONCHAMARCA DE LA PROVINCIA DE AMBO DEL DEPARTAMENTO DE HUANUCO"/>
        <s v="_x0009_MEJORAMIENTO DEL SERVICIO DE EDUCACION PRIMARIA EN I.E. 65003 DISTRITO DE CALLERIA DE LA PROVINCIA DE CORONEL PORTILLO DEL DEPARTAMENTO DE UCAYALI"/>
        <s v="MEJORAMIENTO DEL SERVICIO DE EDUCACIÓN SECUNDARIA EN I.E. PAITITI-B DE CENTRO POBLADO PAITITI DISTRITO DE YURUA DE LA PROVINCIA DE ATALAYA DEL DEPARTAMENTO DE UCAYALI"/>
        <s v="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
        <s v="MEJORAMIENTO DEL SERVICIO DE EDUCACION SECUNDARIA EN I.E. COAR AYACUCHO DISTRITO DE LOS MOROCHUCOS DE LA PROVINCIA DE CANGALLO DEL DEPARTAMENTO DE AYACUCHO"/>
        <s v="MEJORAMIENTO DE LOS SERVICIOS OPERATIVOS O MISIONALES INSTITUCIONALES EN LA SEDE CENTRAL DEL GOBIERNO REGIONAL DE HUANCAVELICA DISTRITO DE HUANCAVELICA DE LA PROVINCIA DE HUANCAVELICA DEL DEPARTAMENTO DE HUANCAVELICA"/>
        <s v="ADQUISICION DE PATRULLEROS; EN EL(LA) SERVICIO POLICIAL DE PATRULLAJE DE LAS COMISARIAS BÁSICAS DE LA JURISDICCIÓN DE LA V MACRO REGIÓN POLICIAL HUÁNUCO DISTRITO DE HUANUCO, PROVINCIA HUANUCO, DEPARTAMENTO HUANUCO"/>
        <s v="MEJORAMIENTO Y AMPLIACION DEL SERVICIO DE EDUCACIÓN SECUNDARIA EN I.E. OFELIA VELASQUEZ   DISTRITO DE LA BANDA DE SHILCAYO DE LA PROVINCIA DE SAN MARTIN DEL DEPARTAMENTO DE SAN MARTIN"/>
        <s v="MEJORAMIENTO DEL SERVICIO DE EDUCACION PRIMARIA EN I.E. 64844 DE CENTRO POBLADO BARRIO UNIDO DISTRITO DE PADRE ABAD DE LA PROVINCIA DE PADRE ABAD DEL DEPARTAMENTO DE UCAYALI"/>
        <s v="COMISARIA SECTORIAL PNP MORROPON DISTRITO DE MORROPON DE LA PROVINCIA DE MORROPON DEL DEPARTAMENTO DE PIURA"/>
        <s v="CREACION DE LOS SERVICIOS TURÍSTICOS PÚBLICOS EN RECURSOS TURÍSTICOS EN PARQUE DE EXPOSICION TURISTICA DE LA IDENTIDAD LAMBAYECANA DISTRITO DE CHICLAYO DE LA PROVINCIA DE CHICLAYO DEL DEPARTAMENTO DE LAMBAYEQUE"/>
        <s v="MEJORAMIENTO Y AMPLIACION DE LOS SERVICIOS TURÍSTICOS PÚBLICOS EN RECURSOS TURÍSTICOS EN SERVICIOS TURISTICOS , DE LA CATARATA VELO DE NOVIA DEL ESPINAL DISTRITO DE OYOTUN DE LA PROVINCIA DE CHICLAYO DEL DEPARTAMENTO DE LAMBAYEQUE"/>
        <s v="COMISARIA PNP SAN JERONIMO DISTRITO DE SAN JERONIMO DE LA PROVINCIA DE CUSCO DEL DEPARTAMENTO DE CUSCO"/>
        <s v="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
        <s v="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
        <s v="MEJORAMIENTO DEL SERVICIO DE EDUCACIÓN INICIAL, SERVICIO DE EDUCACION PRIMARIA Y SERVICIO DE EDUCACIÓN SECUNDARIA EN I.E. EL ARENAL DISTRITO DE CALLERIA DE LA PROVINCIA DE CORONEL PORTILLO DEL DEPARTAMENTO DE UCAYALI"/>
        <s v="MEJORAMIENTO DEL SERVICIO DE EDUCACIÓN SECUNDARIA EN I.E. SHAMBILLO DE CENTRO POBLADO SHAMBILLO DISTRITO DE PADRE ABAD DE LA PROVINCIA DE PADRE ABAD DEL DEPARTAMENTO DE UCAYALI"/>
        <s v="MEJORAMIENTO Y AMPLIACION DEL SERVICIO DE PRÁCTICA DEPORTIVA Y/O RECREATIVA EN EL ESTADIO MUNICIPAL DEL DISTRITO DE ASUNCION DE LA PROVINCIA DE CAJAMARCA DEL DEPARTAMENTO DE CAJAMARCA"/>
        <s v="MEJORAMIENTO DE CONTROL, VIGILANCIA Y DEFENSA TERRESTRE, AÉREO Y MARÍTIMO, FLUVIAL, LACUSTRE DEL TERRITORIO NACIONAL EN LEGION PERUANA DE LA GUARDIA DISTRITO DE CALLAO DE LA PROVINCIA CONSTITUCIONAL DEL CALLAO DEL DEPARTAMENTO DE CALLAO"/>
        <s v="MEJORAMIENTO Y AMPLIACION DEL SERVICIO DE EDUCACION PRIMARIA Y SERVICIO DE EDUCACIÓN SECUNDARIA EN I.E. MANUEL SCORZA DE CENTRO POBLADO TOCACHE DISTRITO DE TOCACHE DE LA PROVINCIA DE TOCACHE DEL DEPARTAMENTO DE SAN MARTIN"/>
        <s v="MEJORAMIENTO Y AMPLIACION DEL SERVICIO DE EDUCACIÓN INICIAL, SERVICIO DE EDUCACION PRIMARIA Y SERVICIO DE EDUCACIÓN SECUNDARIA EN I.E. 478 , I.E. HUSARES DEL PERU DISTRITO DE YARINACOCHA DE LA PROVINCIA DE CORONEL PORTILLO DEL DEPARTAMENTO DE UCAYALI"/>
        <s v="MEJORAMIENTO DEL SERVICIO EDUCATIVO DEL NIVEL SECUNDARIA EN LA IE LA INMACULADA, DISTRITO DE CALLERIA, PROVINCIA DE CORONEL PORTILLO, DEPARTAMENTO DE UCAYALI"/>
        <s v="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
        <s v="MEJORAMIENTO DEL DESEMBARCADERO PESQUERO ARTESANAL MUELLE FISCAL ATICO LA PUNTA (PUNTA BLANCA) - DISTRITO DE ATICO - PROVINCIA DE CARAVELI - DEPARTAMENTO DE AREQUIPA"/>
        <s v="MEJORAMIENTO Y AMPLIACIÓN DEL SERVICIO DE REINSERCIÓN SOCIAL AL ADOLESCENTE EN CONFLICTO CON LA LEY PENAL EN EL DISTRITO JUDICIAL DE PIURA, DISTRITO DE VEINTISEIS DE OCTUBRE DE LA PROVINCIA DE PIURA DEL DEPARTAMENTO DE PIURA"/>
        <s v="MEJORAMIENTO DEL SERVICIO DE DEFENSA PÚBLICA Y ACCESO A LA JUSTICIA EN LA SEDE DE RECUAY DEL DISTRITO DE RECUAY-  ANCASH"/>
        <s v="MEJORAMIENTO DEL SERVICIO DE DEFENSA PÚBLICA Y ACCESO A LA JUSTICIA EN LA SEDE DE YURIMAGUAS DEL DISTRITO DE ALTO AMAZONAS - LORETO"/>
        <s v="MEJORAMIENTO DE LOS NIVELES NUTRICIONALES PARA COMBATIR LA ANEMIA EN LAS PROVINCIAS PRIORIZADAS DE LA REGIÓN AREQUIPA. DISTRITO DE AREQUIPA - PROVINCIA DE AREQUIPA - DEPARTAMENTO DE AREQUIPA"/>
        <s v="MEJORAMIENTO Y AMPLIACIÓN DEL SERVICIO DE HABITABILIDAD INSTITUCIONAL EN EL GOBIERNO REGIONAL CUSCO- PROVINCIA CUSCO, DEPARTAMENTO CUSCO"/>
        <s v="CONSTRUCCION DE LA CARRETERA IVOCHOTE – CAMISEA (110 KM) DISTRITOS DE ECHARATE Y MEGANTONI, PROVINCIA DE LA CONVENCION, DEPARTAMENTO DEL CUSCO."/>
        <s v="CONSTRUCCION DEL PUENTE IVOCHOTE (120 M. DE LUZ), DISTRITO DE ECHARATE, PROVINCIA DE LA CONVENCION, DEPARTAMENTO DEL CUSCO"/>
        <s v="MEJORAMIENTO DEL SERVICIO DE ACCESIBILIDAD A LA ADQUISICIÓN DE PRODUCTOS DE PRIMERA NECESIDAD EN EL MERCADO MAYORISTA MUNICIPAL DE CASMA DEL DISTRITO DE CASMA DE LA PROVINCIA DE CASMA DEL DEPARTAMENTO DE ANCASH"/>
        <s v="CREACIÓN DEL SERVICIO DE ESPACIOS PÚBLICOS VERDES EN RECREACIÓN BOTÁNICA &quot;VENECIA&quot; DISTRITO DE CAJAMARCA DE LA PROVINCIA DE CAJAMARCA DEL DEPARTAMENTO DE CAJAMARCA"/>
        <s v="ADQUISICION DE CAMION PLATAFORMA, CAMION BARANDA, ASPIRADOR DE SECRECIONES Y AUTOCLAVE FRONTERA; ADEMAS DE OTROS ACTIVOS EN EL CENTRO DE SALUD DE SAN MARCOS"/>
        <s v="MEJORAMIENTO Y AMPLIACION DEL SERVICIO DE LIMPIEZA PÚBLICA EN LA GESTIÓN INTEGRAL DEL MANEJO DE RESIDUOS SÓLIDOS (EN LAS ETAPAS DE LIMPIEZA, SEGREGACION, RECOJO Y VALORIZACIÓN) EL DISTRITO DE SAN MARCOS"/>
        <s v="CREACION DEL HOGAR REFUGIO TEMPORAL PARA VÍCTIMAS DE VIOLENCIA FAMILIAR Y SEXUAL DEL DISTRITO DE SAN MARCOS"/>
        <s v="MEJORAMIENTO DE SERVICIO SALUD PARA REDUCCIÓN DE LA DESNUTRICION CRÓNICA Y ANEMIA EN MADRES GESTANTES Y POBLACIÓN MENOR DE 05 AÑOS EN EL DISTRITO DE SAN MARCOS"/>
        <s v="MEJORAMIENTO DE LOS SERVICIOS EDUCATIVOS CON APLICACIÓN DE TECNOLOGIAS DE LA INFORMACIÓN Y COMUNICACIÓN (TIC) EN INSTITUCIONES EDUCATIVAS DEL NIVEL INICIAL EN SAN MARCOS"/>
        <s v="MEJORAMIENTO Y AMPLIACION DE LA GESTION INTEGRAL DE RESIDUOS SOLIDOS MUNICIPALES EN LA LOCALIDAD DE CARAZ"/>
        <s v="CREACIÓN DEL PUENTE LECHEMAYO: LA MAR - VILLA VIRGEN "/>
        <s v="MEJORAMIENTO DE LA CAPACIDAD OPERATIVA DE LOS SERVICIOS MISIONALES DE LA MUNICIPALIDAD DISTRITAL DE INDEPENDENCIA, DISTRITO DE INDEPENDENCIA - PROVINCIA DE HUARAZ - DEPARTAMENTO DE ANCASH"/>
        <s v="CREACION DEL CENTRO DE ACOGIDA RESIDENCIAL ESPECIALIZADO (CAR) PARA NIÑOS, NIÑAS Y ADOLESCENTES CON DISCAPACIDAD DISTRITO SAN MARCOS"/>
        <s v="CREACIÓN DE LA TRANSITAVILIDAD VEHICULAR EN EL MARGEN SUPERIOR DEL RIO MOSNA TRAMOS CHACUAYONGA - SHIQUIP"/>
        <s v="CREACION DE LA CASA DEL ADULTO MAYOR EN LA LOCALIDAD DE SAN MARCOS"/>
        <s v="MEJORAMIENTO Y AMPLIACION DEL SERVICIO DE SEGURIDAD CIUDADANA LOCAL EN EL DISTRITO DE SAN MARCOS"/>
        <s v="CONSTRUCCIÓN DE LOS PUESTOS DE VIGILANCIA POLICIALES EN LOS 03 LÍMITES DEL DEPARTAMENTO DE SAN MARTÍN"/>
        <s v="RECUPERACION DEL SERVICIO DE INTERPRETACIÓN CULTURAL EN CASA ROMERO Y CASA DE LA CULTURA DE LA CIUDAD DE CATACAOS DISTRITO DE CATACAOS DE LA PROVINCIA DE PIURA DEL DEPARTAMENTO DE PIURA"/>
        <s v="CREACIÓN DE CORREDOR ECOLÓGICO COMUNAL EN LAS CC.NN. CACHIYACU, YARAU, NUEVA JERUSALÉN Y KUSÚ, DISTRITO DE MOYOBAMBA, PROVINCIA MOYOBAMBA, DEPARTAMENTO SAN MARTÍN"/>
        <s v="INVERSIONES IOARR DE ADQUISICIÓN DE AMBULANCIAS URBANAS Y RURALES EN LAS PROVINCIAS DE PACHITEA, YAROWILCA, DOS DE MAYO, LAURICOCHA, HUACAYBAMBA, LEONCIO PRADO, HUAMALIES, AMBO, HUANUCO Y MARAÑIN DEL DEPARTAMENTO DE HUÁNUCO"/>
        <s v="MEJORAMIENTO Y AMPLIACION DE LOS SERVICIOS DE REINSERCION SOCIAL DEL ADOLESCENTE EN CONFLICTO CON LA LEY PENAL EN EL DISTRITO JUDICIAL LAMBAYEQUE - DISTRITO DE PIMENTEL - PROVINCIA DE CHICLAYO - DEPARTAMENTO DE LAMBAYEQUE"/>
        <s v="CREACION E IMPLEMENTACION DEL INSTITUTO SUPERIOR TECNOLOGICO PUBLICO DE LAS FUERZAS ARMADAS EN EL DISTRITO DEL RIMAC"/>
        <s v="CREACION DEL SERVICIO EDUCATIVO EN LOS NIVELES INICIAL, PRIMARIA Y SECUNDARIA DE LA I.E. GRAN UNIDAD ESCOLAR MAJES, EN EL MODULO E DE CIUDAD MAJES DEL DISTRITO DE MAJES - PROVINCIA DE CAYLLOMA - DEPARTAMENTO DE AREQUIPA."/>
        <s v="MEJORAMIENTO SERVICIOS EDUCATIVOS EN LA I.E. N 50430 PILLCOPATA DEL DISTRITO DE KOSÑIPATA - PROVINCIA DE PAUCARTAMBO - DEPARTAMENTO DE CUSCO"/>
        <s v="AMPLIACION Y MEJORAMIENTO DEL SISTEMA DE AGUA POTABLE E INSTALACION DE LETRINAS LA C.C. DE JUAN VELASCO ALVARADO, SECTOR HUACUY DE LA C.C. DE PARARA, SECTOR LIMACPAMPA DE LA C.C. DE PAPRES, SECTOR MOYOC Y QUEPO DE LA C.C. DE PIRQUE Y DEL DISTRITO DE RONDOCAN, PROVINCIA DE ACOMAYO - CUSCO"/>
        <s v="MEJORAMIENTO DEL SERVICIO EDUCATIVO DEL NIVEL PRIMARIA Y SECUNDARIA DE LA I.E. FE Y ALEGRIA 29 EN EL DISTRITO DE VENTANILLA - PROVINCIA CONSTITUCIONAL DEL CALLAO"/>
        <s v="MEJORAMIENTO DEL SERVICIO EDUCATIVO DEL NIVEL INICIAL, PRIMARIA Y SECUNDARIA DE LA I.E. COPRODELI SAN FRANCISCO SOLANO EN EL DISTRITO DE VENTANILLA - PROVINCIA CONSTITUCIONAL DEL CALLAO"/>
        <s v="MEJORAMIENTO Y AMPLIACION DEL SERVICIO EDUCATIVO DEL NIVEL INICIAL, PRIMARIA Y SECUNDARIA DE LA I.E. COPRODELI SAN VICENTE EN EL DISTRITO DE CALLAO - PROVINCIA CONSTITUCIONAL DEL CALLAO"/>
        <s v="MEJORAMIENTO DEL SERVICIO EDUCATIVO DEL NIVEL INICIAL, PRIMARIA Y SECUNDARIA DE LA I.E. COPRODELI SAN MARTIN EN EL DISTRITO DE VENTANILLA - PROVINCIA CONSTITUCIONAL DEL CALLAO"/>
        <s v="MEJORAMIENTO DEL SERVICIO EDUCATIVO DEL NIVEL PRIMARIA DE LA I.E. 5037 ALMIRANTE MIGUEL GRAU EN EL DISTRITO DE CALLAO - PROVINCIA CONSTITUCIONAL DEL CALLAO"/>
        <s v="MEJORAMIENTO DEL SERVICIO EDUCATIVO DEL NIVEL PRIMARIA DE LA I.E. 5130-1 LOS LICENCIADOS DISTRITO DE VENTANILLA - PROVINCIA CONSTITUCIONAL DEL CALLAO"/>
        <s v="MEJORAMIENTO DEL SERVICIO EDUCATIVO DEL NIVEL PRIMARIA DE LA I.E. 5039 DIVINA PASTORA EN EL DISTRITO DE CALLAO - PROVINCIA CONSTITUCIONAL DEL CALLAO"/>
        <s v="MEJORAMIENTO DEL SERVICIO DE MOVILIDAD URBANA EN LOS SECTORES: 01 SAN SEBASTIÁN, 03 SAN PEDRO, 04 CUMBE MAYO, 05 PUEBLO NUEVO, 07 LA COLMENA, 08 LA MERCED, 12 SANTA ELENA Y 18 LA FLORIDA DEL DISTRITO DE CAJAMARCA - PROVINCIA DE CAJAMARCA - DEPARTAMENTO DE CAJAMARCA"/>
        <s v="MEJORAMIENTO DEL SISTEMA ELECTRICO EN LA PRESTACION DE LOS SERVICIOS ACADEMICOS EN LA CIUDAD UNIVERSITARIA DE LA UNIVERSIDAD NACIONAL SAN LUIS GONZAGA DE ICA"/>
        <s v="MEJORAMIENTO DEL SERVICIO ACADEMICO DE ESTUDIOS GENERALES EN LA CIUDAD UNIVERSITARIA DE LA UNIVERSIDAD NACIONAL SAN LUIS GONZAGA DE ICA"/>
        <s v="MEJORAMIENTO DE LOS SERVICIOS DE TRANSITABILIDAD EN LA VIA VECINAL PALCA-PONTO, DISTRITO DE PONTO - PROVINCIA DE HUARI - DEPARTAMENTO DE ANCASH"/>
        <s v="MEJORAMIENTO Y AMPLIACION DE LA INFRAESTRUCTURA DE LA I.E N°86367 &quot;JOSE CARLOS MARIATEGUI LACHIRA&quot; DE LA LOCALIDAD DE PONTO, DISTRITO DE PONTO - PROVINCIA DE HUARI - DEPARTAMENTO DE ANCASH"/>
        <s v="CREACION DEL SISTEMA DE RIEGO PUCARA-PALCA-CULLUCHACA-YUNGUILLA, DEL DISTRITO DE PONTO - PROVINCIA DE HUARI - DEPARTAMENTO DE ANCASH"/>
        <s v="MEJORAMIENTO Y AMPLIACION DE LOS SERVICIOS OPERATIVOS O MISIONALES INSTITUCIONALES EN DE LA UNIDAD DE EQUIPO MECANICO Y MAESTRANZA DEL DISTRITO DE YUYAPICHIS DE LA PROVINCIA DE PUERTO INCA DEL DEPARTAMENTO DE HUANUC"/>
        <s v="REPARACION DE SISTEMA DE SUMINISTRO ELECTRICO, SERVICIOS HIGIENICOS Y/O VESTIDORES Y VEHICULO; ADQUISICION DE CAMIONETA; ADEMÁS DE OTROS ACTIVOS EN EL(LA) MUNICIPALIDAD DISTRITAL DE VICCO DISTRITO DE VICCO, PROVINCIA PASCO, DEPARTAMENTO PASCO"/>
        <s v="CONSTRUCCION DE ESPACIO DE SOCIALIZACION; REMODELACION DE ESPACIOS DE CIRCULACION HORIZONTAL Y/O VERTICAL; EN EL(LA) SERVICIOS BÁSICOS URBANISTICOS DE LA UNIVERSIDAD NACIONAL DE TRUJILLO DISTRITO DE TRUJILLO, PROVINCIA TRUJILLO, DEPARTAMENTO LA LIBERTAD"/>
        <s v="MEJORAMIENTO DE LOS SERVICIOS EDUCATIVOS DE EBR PRIMARIA Y SECUNDARIA EN LA IE Nª 20799 - DANIEL ALCIDES CARRION DEL CP CHANCAYLLO DEL DISTRITO DE CHANCAY - PROVINCIA DE HUARAL - DEPARTAMENTO DE LIMA"/>
        <s v="MEJORAMIENTO Y AMPLIACIÓN DEL SERVICIO EDUCATIVO DEL NIVEL PRIMARIO EN LA INSTITUCION EDUCATIVA N 24221 MONICA PIMENTEL VALDIVIA, DISTRITO DE CORA CORA, PROVINCIA DE PARINACOCHAS - AYACUCHO"/>
        <s v="MEJORAMIENTO Y AMPLIACION DE LA CALIDAD DEL SERVICIO EDUCATIVO DE NIVEL SECUNDARIO DE LA I.E. JULIO C. BENAVENTE DIAZ DEL DISTRITO DE HUAROCONDO, PROVINCIA DE ANTA - CUSCO."/>
        <s v="MEJORAMIENTO Y AMPLIACION DE LOS SERVICIOS DE SALUD DEL PUESTO DE SALUD DISTRITO DE POROY - PROVINCIA DE CUSCO - DEPARTAMENTO DE CUSCO."/>
        <s v="MEJORAMIENTO DEL SERVICIO EDUCATIVO EN EL NIVEL PRIMARIO Y SECUNDARIO DE LA I.E. NRO 50236 SANTA ANA CIUDAD DE QUILLABAMBA, DISTRITO DE SANTA ANA, PROVINCIA DE LA CONVENCION - CUSCO"/>
        <s v="MEJORAMIENTO Y AMPLIACION DEL SERVICIO DE TRANSITABILIDAD PEATONAL Y VEHICULAR DE LA AV. CENTRAL DE TARICÁ, TRAMO CRUCE TARICÁ – URB. LA ALBORADA – ESTADIO DE TARICA DEL DISTRITO DE TARICA - PROVINCIA DE HUARAZ - DEPARTAMENTO DE ANCASH"/>
        <s v="MEJORAMIENTO DEL SERVICIO EDUCATIVO DE LA INSTITUCION EDUCATIVA ALONSO ALVARADO BAGUA GRANDE DEL DISTRITO DE BAGUA GRANDE - PROVINCIA DE UTCUBAMBA - DEPARTAMENTO DE AMAZONAS"/>
        <s v="MEJORAMIENTO Y AMPLIACION DEL SERVICIO DE EDUCACION INICIAL, PRIMARIA Y SECUNDARIA EN LA I.E. ALEJANDRO CUSSIANOVICH VILLARAN DISTRITO DE BAGUA GRANDE - PROVINCIA DE UTCUBAMBA - DEPARTAMENTO DE AMAZONAS"/>
        <s v="MEJORAMIENTO Y AMPLIACION DEL SERVICIO EDUCATIVO INTEGRAL EN EL NIVEL INICIAL, PRIMARIA Y SECUNDARIA DE LA I.E. ALBERTO ACOSTA HERRERA DEL C.P. IMACITA, PROVINVIA DE BAGUA - AMAZONAS"/>
        <s v="MEJORAMIENTO Y AMPLIACION DE LOS SERVICIOS DE EDUCACION EN LA I.E LA INMACULADA - DISTRITO DE BAGUA - PROVINCIA DE BAGUA - DEPARTAMENTO DE AMAZONAS"/>
        <s v="MEJORAMIENTO SERVICIO EDUCATIVO DEL NIVEL PRIMARIO Y SECUNDARIO DE LA INSTITUCION EDUCATIVA VIRGEN ASUNTA DE DISTRITO DE CHACHAPOYAS - PROVINCIA DE CHACHAPOYAS- DEPARTAMENTO DE AMAZONAS"/>
        <s v="CREACION DEL SERVICIO DE TRANSITABILIDAD VIAL INTERURBANA EN EL CAMINO VECINAL NUEVO MUNDO-PUEBLO NUEVO Y EL PABELLON DEL CASERIO NUEVO MUNDO  DE CENTRO POBLADO NUEVO MUNDO DISTRITO DE BAGUA GRANDE DE LA PROVINCIA DE UTCUBAMBA DEL DEPARTAMENTO DE AMAZONAS"/>
        <s v="CREACION DEL SERVICIO DE TRANSITABILIDAD VIAL INTERURBANA ENTRE LAS LOCALIDADES DE LA PRIMAVERA Y EL PAUJIL DEL DISTRITO DE OMIA - PROVINCIA DE RODRIGUEZ DE MENDOZA - DEPARTAMENTO DE AMAZONAS"/>
        <s v="CREACION DEL CAMINO VECINAL SAN CRISTOBAL - NUEVO PROGRESO - , EN LOS DISTRITOS DE BAGUA Y ARAMANGO DE LA  PROVINCIA DE BAGUA - DEPARTAMENTO DE AMAZONAS"/>
        <s v="CREACION DE LA TROCHA CARROZABLE EN EL TRAMO LA UNUON Y LOS CASERÍOS GUAYABAMBA Y NUEVO CHICLAYO DEL DISTRITO DE CAJARURO - PROVINCIA DE UTCUBAMBA - DEPARTAMENTO DE AMAZONAS"/>
        <s v="MEJORAMIENTO Y AMPLIACION DEL SERVICIO DE INFRAESTRUCTURA EDUCATIVA DE LA IESM MOISES MORENO ROMERO DEL CP HUAMPAMI DEL DISTRITO DE EL CENEPA - PROVINCIA DE CONDORCANQUI - DEPARTAMENTO DE AMAZONAS"/>
        <s v="ADQUISICION DE RESONADOR MAGNETICO; EN EL(LA) HOSPITAL REGIONAL VIRGEN DE FATIMA DISTRITO DE CHACHAPOYAS, PROVINCIA CHACHAPOYAS, DEPARTAMENTO AMAZONAS"/>
        <s v="CREACION DE LOS SERVICIOS DE PROTECCIÓN EN RIBERAS DE RÍO VULNERABLES ANTE EL PELIGRO EN EL MARGEN DERECHO DEL RIO UTCUBAMBA EN EL CP PUERTO NARANJITO Y EL CASERIO ELSALAO   DISTRITO DE JAMALCA DE LA PROVINCIA DE UTCUBAMBA DEL DEPARTAMENTO DE AMAZONAS"/>
        <s v="ADQUISICION DE CAMIONETA, MOTOCICLETA, OMNIBUS Y AMBULANCIA URBANA; EN EL(LA) LAS SIETE PROVINCIAS DE LA REGION AMAZONAS (CHACHAPOYAS, BAGUA, UTCUBAMBA, LUYA, BONGARA, RODRIGUEZ DE MENDOZA Y CONDORCANQUI) DISTRITO DE CHACHAPOYAS, PROVINCIA CHACHAPOYAS, DEPARTAMENTO AMAZONAS"/>
        <s v="MEJORAMIENTO DEL SERVICIO DE EDUCATIVO PRIMARIA EN LA I.E. N° 16217 – EL MILAGRO, DISTRITO DE EL MILAGRO – UTCUBAMBA – AMAZONAS."/>
        <s v="MEJORAMIENTO DEL SERVICIO DE TRANSITABILIDAD VIAL INTERURBANA EN RUTA DEPARTAMENTAL LA-111 EN EL TRAMO CHICLAYO , FERREÑAFE DISTRITOS DE JOSE LEONARDO ORTIZ, FERREÑAFE DE LAS PROVINCIAS DE CHICLAYO, FERREÑAFE DEL DEPARTAMENTO DE LAMBAYEQUE"/>
        <s v="MEJORAMIENTO DEL SERVICIO DE ATENCIÓN DE SALUD BÁSICOS  EN  LA  VICTORIA  SECTOR  I  -  LA  VICTORIA DISTRITO   DE   LA   VICTORIA   DE   LA   PROVINCIA   DE CHICLAYO DEL DEPARTAMENTO DE LAMBAYEQUE"/>
        <s v="MEJORAMIENTO DEL SERVICIO DE ATENCIÓN DE SALUD BÁSICOS   EN   MOCHUMI   -   MOCHUMI   DISTRITO   DE MOCHUMI   DE   LA   PROVINCIA   DE   LAMBAYEQUE   DE LAMBAYEQUE"/>
        <s v="CREACION DEL SERVICIO DE MOVILIDAD URBANA EN  AV. JOSÉ EUFEMIO LORA Y LORA ENTRE LA AV._x000a_AUGUSTO B. LEGUÍA Y AV. RAMIRO PRIALÉ DISTRITO DE JOSE_x0009_LEONARDO_x0009_ORTIZ_x0009_DE_x0009_LA_x0009_PROVINCIA_x0009_DE CHICLAYO DEL  DEPARTAMENTO DE LAMBAYEQUE"/>
        <s v="CONSTRUCCION DE EDIFICIO DE LABORATORIO, AULA DE INNOVACION PEDAGOGICA, TALLER DE EDUCACIÓN PARA EL TRABAJO Y COBERTURA; EN EL(LA) I.E. SAN JOSE DISTRITO DE CHICLAYO, PROVINCIA CHICLAYO, DEPARTAMENTO LAMBAYEQUE"/>
        <s v="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
        <s v="EJORAMIENTO DEL SERVICIO DE TRANSITABILIDAD VIAL INTERURBANA EN LA-112 EMP. LA-110 - CAPOTE - EMP. LA-111 , LA-112: EMP. LA-110 - CAPOTE - EMP. LA-111 DISTRITOS DE PICSI, JOSE LEONARDO ORTIZ DE LA PROVINCIA DE CHICLAYO DEL DEPARTAMENTO DE LAMBAYEQUE"/>
        <s v="ADQUISICION DE VIDEOENDOSCOPIO, MAQUINA DE ANESTESIA, EQUIPO DE LITOTRIPCIA EXTRACORPOREA Y TOMOGRAFO AXIAL COMPUTARIZADO; ADEMÁS DE OTROS ACTIVOS EN EL(LA) LUIS ARIAS SCHEREIBER - HOSPITAL MILITAR CENTRAL DISTRITO DE JESUS MARIA, PROVINCIA LIMA, DEPARTAMENTO LIMA"/>
        <s v="MEJORAMIENTO Y AMPLIACION DEL SERVICIO DE EDUCACION PRIMARIA Y SERVICIO DE EDUCACIÓN SECUNDARIA EN I.E. 60036 LUIS NAVARRO CAUPER, I.E. 60036 LUIS NAVARRO CAUPER DE CENTRO POBLADO MANACAMIRI DISTRITO DE IQUITOS DE LA PROVINCIA DE MAYNAS DEL DEPARTAMENTO DE LORETO"/>
        <s v="MEJORAMIENTO DEL SERVICIO DE EDUCACIÓN INICIAL EN I.E._x000a_529 SAN JOSE DISTRITO DE IQUITOS DE LA PROVINCIA DE_x000a_MAYNAS DEL DEPARTAMENTO DE LORETO"/>
        <s v="MEJORAMIENTO DEL SERVICIO DE EDUCACIÓN INICIAL EN I.E. 405 DISTRITO DE SAN JUAN BAUTISTA DE LA PROVINCIA DE MAYNAS DEL DEPARTAMENTO DE LORETO"/>
        <s v="MEJORAMIENTO Y AMPLIACION DEL SERVICIO DE EDUCACIÒN BÀSICA REGULAR EN LA IEI Nª 329 MUNDO FELIZ, DISTRITO DE PUNCHANA - PROVINCIA DE MAYNAS - DEPARTAMENTO DE LORETO"/>
        <s v="MEJORAMIENTO Y AMPLIACION DEL SERVICIO DE EDUCACIÓN INICIAL EN I.E. 597 DE CENTRO POBLADO SAN CIRILO DISTRITO DE SAN JUAN BAUTISTA DE LA PROVINCIA DE MAYNAS DEL DEPARTAMENTO DE LORETO"/>
        <s v="ADQUISICIÓN DE VEHÍCULO, CAMIONETA, AMBULANCIA RURAL Y EQUIPO DE PROTECCIÓN PERSONAL PARA COMBATE DE INCENDIO ESTRUCTURAL; ADEMÁS DE OTROS ACTIVOS EN OCHO COMPAÑÍA DE BOMBEROS DISTRITO DE IQUITOS, PROVINCIA MAYNAS, DEPARTAMENTO LORETO"/>
        <s v="ADQUISICION DE EQUIPAMIENTO DE LABORATORIO Y MOBILIARIO DE LABORATORIO; EN EL(LA) HOSPITAL REGIONAL DE LORETO &quot;FELIPE SANTIAGO ARRIOLA IGLESIAS&quot; DISTRITO DE PUNCHANA, PROVINCIA MAYNAS, DEPARTAMENTO LORETO"/>
        <s v="MEJORAMIENTO DE LA CAPACIDAD OPERATIVA DEL POOL DE MAQUINARIA Y GESTION DE SERVICIOS DEL GOBIERNO REGIONAL DE LORETO PARA LA INTEGRACIÓN VIAL Y ATENCIÓN DE EMERGENCIAS EN 8 PROVINCIAS DEL DEPARTAMENTO DE LORETO"/>
        <s v="CREACION DEL SISTEMA AGUA POTABLE Y ALCANTARILLADO EN 11 LOCALIDADES DEL DISTRITO DE NUEVO PROGRESO - PROVINCIA DE TOCACHE - DEPARTAMENTO DE SAN MARTIN"/>
        <s v="CREACION DEL PUENTE CARROZABLE CAYNARACHI SOBRE EL RIO CAYNARACHI, EN LA LOCALIDAD DE SANTIAGO DE BORJA, DISTRITO DE BARRANQUITA, PROVINCIA DE LAMAS-DEPARTAMENTO DE SAN MARTIN"/>
        <s v="MEJORAMIENTO Y AMPLIACION DE LOS SERVICIOS DE SALUD EN EL HOSPITAL II-E LAMAS DISTRITO DE LAMAS - PROVINCIA DE LAMAS - DEPARTAMENTO DE SAN MARTIN"/>
        <s v="MEJORAMIENTO Y AMPLIACION DE LOS SERVICIOS DE SALUD DEL HOSPITAL RURAL NUEVA CAJAMARCA DEL DISTRITO DE NUEVA CAJAMARCA - PROVINCIA DE RIOJA - DEPARTAMENTO DE SAN MARTIN"/>
        <s v="MEJORAMIENTO Y AMPLIACION DEL SERVICIO EDUCATIVO DEL NIVEL PRIMARIA Y SECUNDARIA DE LA I.E. N° 0560 ISABEL FLORES DE OLIVA, ALTO CUÑUMBUZA DEL DISTRITO DE CAMPANILLA - PROVINCIA DE MARISCAL CACERES - DEPARTAMENTO DE SAN MARTIN"/>
        <s v="RECUPERACION Y/O RESTAURACION DE LOS ECOSISTEMAS FORESTALES DE LAS MICROCUENCAS PUCAYACU, YACUSISA, BIJAHUILLO, OJOS, UPIANILLO DEL DISTRITO DE SAUCE - PROVINCIA DE SAN MARTIN - DEPARTAMENTO DE SAN MARTIN"/>
        <s v="RECUPERACION DEL ECOSISTEMA DEGRADADO EN LA MICROCUENCA URCUYACU SORITOR, SAN MARCOS Y BELLAVISTA DEL DISTRITO DE SORITOR - PROVINCIA DE MOYOBAMBA - DEPARTAMENTO DE SAN MARTIN"/>
        <s v="MEJORAMIENTO Y AMPLIACION DE LOS SERVICIOS DE SALUD DEL ESTABLECIMIENTO DE SALUD SAUCE DEL DISTRITO DE SAUCE - PROVINCIA DE SAN MARTIN - DEPARTAMENTO DE SAN MARTIN"/>
        <s v="CREACION DEL PUENTE CARROZABLE NUEVA CAJAMARCA SOBRE EL RIO YURACYACU, EN JIRON HUALLAGA, DISTRITO DE NUEVA CAJAMARCA, PROVINCIA DE RIOJA-DEPARTAMENTO DE SAN MARTIN"/>
        <s v="CREACION DEL PUENTE CARROZABLE SISA SOBRE EL RIO SISA, EN EL JIRON MIGUEL GRAU, DISTRITO DE SAN JOSE DE SISA, PROVINCIA EL DORADO-DEPARTAMENTO DE SAN MARTIN"/>
        <s v="MEJORAMIENTO DEL SERVICIO DE GESTION INSTITUCIONAL EN EL COMEDOR UNIVERSITARIO DE LA UNIVERSIDAD NACIONAL DE TUMBES – PROVINCIA DE TUMBES – DEPARTAMENTO DE TUMBES."/>
        <s v="MEJORAMIENTO DE LA OFERTA DEL SERVICIO EDUCATIVO DE LA INSTITUCIÓN EDUCATIVA MANUEL GONZÁLES PRADA – SOL SOL – DISTRITO DE CHULUCANAS, PROVINCIA DE MORROPÓN, REGIÓN PIURA"/>
        <s v="MEJORAMIENTO DEL SERVICIO DE EDUCACIÓN BÁSICA ESPECIAL DEL CEBE JERUSALÉN, DISTRITO DE PUENTE PIEDRA, PROVINCIA Y DEPARTAMENTO DE LIMA"/>
        <s v="AMPLIACION DEL SERVICIO EDUCATIVO DE NIVEL INICIAL ESCOLARIZADO EN LA I.E N 7034 ENRIQUE NERINI COLLAZOS, EN EL DISTRITO DE CHORRILLOS, PROVINCIA Y DEPARTAMENTO DE LIMA"/>
        <s v="MEJORAMIENTO DEL SERVICIO DE EDUCACIÓN SECUNDARIA EN I.E. 03 ANTENOR RIZO PATRÓN LEQUERICA DISTRITO DE CHAUPIMARCA DE LA PROVINCIA DE PASCO DEL DEPARTAMENTO DE PASCO"/>
        <s v="REPOSICIÓN DE MOBILIARIO DE AULAS Y ESPACIOS COMPLEMENTARIOS DE INICIAL, PRIMARIA Y SECUNDARIA EN 32 INSTITUCIONES EDUCATIVAS EN LA REGIÓN PUNO"/>
        <s v="REPOSICIÓN DE MOBILIARIO DE AULAS Y ESPACIOS COMPLEMENTARIOS DE INICIAL, PRIMARIA Y SECUNDARIA EN 20 INSTITUCIONES EDUCATIVAS EN LA REGIÓN LORETO"/>
        <s v="REPOSICIÓN DE MOBILIARIO DE AULAS Y ESPACIOS COMPLEMENTARIOS DE INICIAL, PRIMARIA Y SECUNDARIA EN 32 INSTITUCIONES EDUCATIVAS EN LA REGIÓN HUANCAVELICA"/>
        <s v="REPOSICIÓN DE MOBILIARIO DE AULAS Y ESPACIOS COMPLEMENTARIOS DE INICIAL, PRIMARIA Y SECUNDARIA EN 21 INSTITUCIONES EDUCATIVAS EN LA REGIÓN AYACUCHO"/>
        <s v="REPOSICIÓN DE EQUIPAMIENTO Y MOBILIARIO DE AULAS Y ESPACIOS COMPLEMENTARIOS EN LAS 10 LOCALES EDUCATIVOS DE LAS INSTITUCIONES EDUCATIVAS DE FE Y ALEGRÍA EN LAS REGIONES DE CUSCO, ICA, HUÁNUCO Y LIMA METROPOLITANA"/>
        <s v="CREACION DEL SERVICIO EDUCATIVO ESPECIALIZADO PARA ALUMNOS DE SEGUNDO GRADO DE SECUNDARIA DE EDUCACION BASICA REGULAR CON ALTO DESEMPEÑO ACADEMICO DE LA REGION LAMBAYEQUE"/>
        <s v="MEJORAMIENTO DE LA PRESTACIÓN DE SERVICIO EDUCATIVO NIVEL PRIMARIA Y SECUNDARIA EN LA IE N0026 AICHI NAGOYA, DISTRITO DE ATE- LIMA - LIMA"/>
        <s v="MEJORAMIENTO Y AMPLIACIÓN DEL SERVICIO DE LIMPIEZA PÚBLICA EN LA PLANTA DE TRATAMIENTO DE RESIDUOS SÓLIDOS DEL DISTRITO DE MAGDALENA DE LA PROVINCIA DE CAJAMARCA DEL DEPARTAMENTO DE CAJAMARCA"/>
        <s v="MEJORAMIENTO DEL SERVICIO EDUCATIVO DEL NIVEL SECUNDARIA DE LA I.E. SAN MARTIN DE LA CIUDAD DE JULIACA DEL DISTRITO DE JULIACA - PROVINCIA DE SAN ROMAN - DEPARTAMENTO DE PUNO"/>
        <s v="CREACION DE LOS SERVICIOS CULTURALES PARA LA PARTICIPACIÓN DE LA POBLACIÓN EN LAS INDUSTRIAS CULTURALES Y LAS ARTES EN LA CASA DEL ARTESANO DISTRITO DE JULIACA DE LA PROVINCIA DE SAN ROMAN DEL DEPARTAMENTO DE PUNO"/>
        <s v="MEJORAMIENTO DEL SERVICIO DE MOVILIDAD URBANA EN AVENIDA PROLONGACION SAN MARTIN TRAMOS (JIRON. 23 DE FEBRERO, JIRON SANTA LUCIA) DISTRITO DE JULIACA DE LA PROVINCIA DE SAN ROMAN DEL DEPARTAMENTO DE PUNO"/>
        <s v="MEJORAMIENTO DE LOS SERVICIOS DE PROMOCION, SUPERVISION Y REGULACION DEL MERCADO DE VALORES DE LA SMV EN EL DISTRITO DE MIRAFLORES, PROVINCIA Y REGION DE LIMA METROPOLITANA"/>
        <s v="MEJORAMIENTO DEL SERVICIO EDUCATIVO DEL NIVEL INICIAL Y PRIMARIA DE LA I.E. N° 307 Y N° 10410 DEL CENTRO POBLADO DE CHAUPELANCHE DEL DISTRITO DE CHOTA - PROVINCIA DE CHOTA - DEPARTAMENTO DE CAJAMARCA"/>
        <s v="CREACIÓN DE CAMPO DEPORTIVO DEL CENTRO POBLADO YAGÉN – DISTRITO DE CORTEGANA – PROV. CELENDÍN – DPTO CAJAMARCA "/>
        <s v="CREACIÓN DE CAMPO DEPORTIVO DEL CASERÍO SAN MIGUEL – DISTRITO DE CORTEGANA – PROV. CELENDÍN – DPTO CAJAMARCA "/>
        <s v="MEJORAMIENTO DEL SERVICIO DE TRANSITABILIDAD VÍAL INTERURBANA EN LA ADQUISICIÓN DE MOTONIVELADORA Y RODILLO, PARA EL MANTENIMIENTO DE VÍAS VECINALES, DE LAS LOCALIDADES DEL DISTRITO DE CORTEGANA – PROV. CELENDÍN – DPTO CAJAMARCA."/>
        <s v="CREACIÓN DE CAMPO DEPORTIVO DEL CENTRO POBLADO CANDEN – DISTRITO DE CORTEGANA – PROV. CELENDÍN – DPTO CAJAMARCA "/>
        <s v="MEJORAMIENTO Y AMPLIACION DEL SERVICIO EDUCATIVO DEL NIVEL SECUNDARIA DE LA I.E. N° 38392 JOSE MARIA ARGUEDAS DEL CENTRO POBLADO DE PICHARI COLONOS DEL DISTRITO DE PICHARI - PROVINCIA DE LA CONVENCION - DEPARTAMENTO DE CUSCO"/>
        <s v="CREACION DEL SERVICIO DE MOVILIDAD URBANA EN LAS VIAS LOCALES DEL SECTOR 1 DE LA ASOCIACION LOS BALNEARIOS EN EL CENTRO POBLADO DE PICHARI COLONOS DEL DISTRITO DE PICHARI - PROVINCIA DE LA CONVENCION - DEPARTAMENTO DE CUSCO"/>
        <s v="CREACION DEL SERVICIO DE MOVILIDAD URBANA EN AV. EJERCITO TRAMO CCATUN RUMI - UNION AMERICA DEL CENTRO POBLADO DE CCATUN RUMI, DISTRITO DE PICHARI DE LA PROVINCIA DE LA CONVENCION DEL DEPARTAMENTO DE CUSCO"/>
        <s v="CREACION DEL SERVICIO DE MOVILIDAD URBANA EN LAS VIAS LOCALES DEL AREA URBANA DE TAMBO DEL ENE EN EL CENTRO POBLADO DE TAMBO DEL ENE DEL DISTRITO DE PICHARI-PROVICNIA DE LA CONVENCION-DEPARTAMENTO DE CUSCO."/>
        <s v="CREACION DEL SERVICIO COMPLEMENTARIO AL TRANSPORTE TERRESTRE EN TERMINAL TERRESTRE DE LA CIUDAD DE PICHARI DEL DISTRITO DE PICHARI DE LA PROVINCIA DE LA CONVENCIÓN DEL DEPARTAMENTO DE CUSCO"/>
        <s v="MEJORAMIENTO DEL SERVICIO DE MOVILIDAD URBANA EN LA AVENIDA BAMBAMARCA, DISTRITO DE CHOTA DE LA PROVINCIA DE CHOTA DEL DEPARTAMENTO DE CAJAMARCA"/>
        <s v="MEJORAMIENTO DEL SERVICIO DE MOVILIDAD URBANA EN AVENIDA MOQUEGUA DESDE LA AVENIDA COSTANERA HASTA LA AVENIDA PERU DISTRITO DE CHIMBOTE DE LA PROVINCIA DE SANTA DEL DEPARTAMENTO DE ANCASH"/>
        <s v="MEJORAMIENTO Y AMPLIACION DEL SERVICIO DE MOVILIDAD URBANA EN AVENIDA HUANUCO DESDE LA AVENIDA COSTANERA HASTA LA PROLONGACION LOS PESCADORES DISTRITO DE CHIMBOTE DE LA PROVINCIA DE SANTA DEL DEPARTAMENTO DE ANCASH"/>
        <s v="CREACION DEL CAMAL MUNICIPAL EN EL C.P. CAMBIO PUENTE DISTRITO DE CHIMBOTE - PROVINCIA DE SANTA - DEPARTAMENTO DE ANCASH"/>
        <s v="MEJORAMIENTO DEL SERVICIO DE TRANSITABILIDAD VEHICULAR Y PEATONAL DE LA AV. COSTANERA, TRAMO JR. TUMBES HASTA JR. 28 DE JULIO EN EL P.J MIRAMAR BAJO, DISTRITO DE CHIMBOTE - PROVINCIA DE SANTA - DEPARTAMENTO DE ANCASH"/>
      </sharedItems>
    </cacheField>
    <cacheField name="FUNCIÓN" numFmtId="0">
      <sharedItems count="20">
        <s v="SALUD"/>
        <s v="COMERCIO"/>
        <s v="SANEAMIENTO"/>
        <s v="PESCA"/>
        <s v="INDUSTRIA"/>
        <s v="AGROPECUARIA"/>
        <s v="EDUCACIÓN"/>
        <s v="PLANEAMIENTO, GESTIÓN Y RESERVA DE CONTINGENCIA"/>
        <s v="TRANSPORTE"/>
        <s v="DEPORTE"/>
        <s v="AMBIENTE"/>
        <s v="ORDEN PÚBLICO Y SEGURIDAD"/>
        <s v="COMUNICACIONES"/>
        <s v="CULTURA Y DEPORTE"/>
        <s v="TURISMO"/>
        <s v="PROTECCIÓN SOCIAL"/>
        <s v="DEFENSA NACIONAL"/>
        <s v="JUSTICIA"/>
        <s v="VIVIENDA Y DESARROLLO URBANO"/>
        <s v="ADMINISTRACIÓN Y PLANEAMIENTO"/>
      </sharedItems>
    </cacheField>
    <cacheField name="TIPOLOGIA" numFmtId="0">
      <sharedItems/>
    </cacheField>
    <cacheField name="MONTO DE INVERSIÓN REFERENCIAL" numFmtId="164">
      <sharedItems containsSemiMixedTypes="0" containsString="0" containsNumber="1" minValue="500000" maxValue="550000000"/>
    </cacheField>
    <cacheField name="RANGO MONTO INVERSIÓN" numFmtId="0">
      <sharedItems count="5">
        <s v="10-100 mill"/>
        <s v="&lt; 1 mill"/>
        <s v="3-10 mill"/>
        <s v="&gt;100 mill"/>
        <s v="1-3 mill"/>
      </sharedItems>
    </cacheField>
    <cacheField name="TOPE CIPRL 2024" numFmtId="165">
      <sharedItems containsBlank="1" containsMixedTypes="1" containsNumber="1" containsInteger="1" minValue="1300865" maxValue="1392618858"/>
    </cacheField>
    <cacheField name="NECESIDAD DE FINANCIAMIENTO Y EJECUCIÓN, BAJO OX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n v="1"/>
    <x v="0"/>
    <s v="PROYECTO DE INVERSIÓN"/>
    <x v="0"/>
    <s v="Gobierno Regional"/>
    <s v="AREQUIPA"/>
    <s v="AREQUIPA"/>
    <s v="AREQUIPA"/>
    <x v="0"/>
    <s v="IDEA"/>
    <s v="IDEA"/>
    <x v="0"/>
    <x v="0"/>
    <s v="SALUD"/>
    <n v="51728905"/>
    <x v="0"/>
    <n v="1003685498"/>
    <s v="Expediente Técnico. _x000a_Ejecución física. _x000a_Supervisión."/>
  </r>
  <r>
    <n v="2"/>
    <x v="0"/>
    <s v="PROYECTO DE INVERSIÓN"/>
    <x v="0"/>
    <s v="Municipalidad Provincial"/>
    <s v="ANCASH"/>
    <s v="HUAYLAS"/>
    <s v="CARAZ"/>
    <x v="1"/>
    <s v="IDEA"/>
    <s v="IDEA"/>
    <x v="1"/>
    <x v="1"/>
    <s v="COMERCIO"/>
    <n v="24406474"/>
    <x v="0"/>
    <n v="23841029"/>
    <s v="Expediente Técnico. _x000a_Ejecución física. _x000a_Supervisión."/>
  </r>
  <r>
    <n v="3"/>
    <x v="0"/>
    <s v="PROYECTO DE INVERSIÓN"/>
    <x v="0"/>
    <s v="Gobierno Nacional"/>
    <s v="LIMA"/>
    <s v="LIMA"/>
    <s v="PACHACAMAC"/>
    <x v="2"/>
    <s v="IDEA"/>
    <s v="IDEA"/>
    <x v="2"/>
    <x v="2"/>
    <s v="SANEAMIENTO"/>
    <n v="88744735.359999999"/>
    <x v="0"/>
    <s v="NO CORRESPONDE"/>
    <s v="Expediente Técnico. _x000a_Ejecución física."/>
  </r>
  <r>
    <n v="4"/>
    <x v="0"/>
    <s v="PROYECTO DE INVERSIÓN"/>
    <x v="0"/>
    <s v="Gobierno Nacional"/>
    <s v="LIMA"/>
    <s v="LIMA"/>
    <s v="SAN JUAN DE LURIGANCHO"/>
    <x v="2"/>
    <s v="IDEA"/>
    <s v="IDEA"/>
    <x v="3"/>
    <x v="2"/>
    <s v="SANEAMIENTO"/>
    <n v="44400419.299999997"/>
    <x v="0"/>
    <s v="NO CORRESPONDE"/>
    <s v="Expediente Técnico. _x000a_Ejecución física."/>
  </r>
  <r>
    <n v="5"/>
    <x v="0"/>
    <s v="PROYECTO DE INVERSIÓN"/>
    <x v="0"/>
    <s v="Gobierno Nacional"/>
    <s v="AREQUIPA"/>
    <s v="CARAVELI"/>
    <s v="LOMAS"/>
    <x v="3"/>
    <s v="IDEA"/>
    <s v="IDEA"/>
    <x v="4"/>
    <x v="3"/>
    <s v="PESCA"/>
    <n v="36643500"/>
    <x v="0"/>
    <s v="NO CORRESPONDE"/>
    <s v="Expediente Técnico. _x000a_Ejecución física."/>
  </r>
  <r>
    <n v="6"/>
    <x v="0"/>
    <s v="PROYECTO DE INVERSIÓN"/>
    <x v="0"/>
    <s v="Gobierno Nacional"/>
    <s v="LIMA"/>
    <s v="LIMA"/>
    <s v="RIMAC"/>
    <x v="2"/>
    <s v="IDEA"/>
    <s v="IDEA"/>
    <x v="5"/>
    <x v="2"/>
    <s v="SANEAMIENTO"/>
    <n v="29452669.210000001"/>
    <x v="0"/>
    <s v="NO CORRESPONDE"/>
    <s v="Ficha técnica estándar. _x000a_Expediente técnico. _x000a_Ejecución física."/>
  </r>
  <r>
    <n v="7"/>
    <x v="0"/>
    <s v="PROYECTO DE INVERSIÓN"/>
    <x v="0"/>
    <s v="Gobierno Nacional"/>
    <s v="LIMA"/>
    <s v="LIMA"/>
    <s v="PUENTE PIEDRA"/>
    <x v="2"/>
    <s v="IDEA"/>
    <s v="IDEA"/>
    <x v="6"/>
    <x v="2"/>
    <s v="SANEAMIENTO"/>
    <n v="49282700"/>
    <x v="0"/>
    <s v="NO CORRESPONDE"/>
    <s v="Ficha técnica estándar. _x000a_Expediente técnico. _x000a_Ejecución física."/>
  </r>
  <r>
    <n v="8"/>
    <x v="0"/>
    <s v="PROYECTO DE INVERSIÓN"/>
    <x v="0"/>
    <s v="Gobierno Nacional"/>
    <s v="LIMA"/>
    <s v="LIMA"/>
    <s v="VILLA MARIA DEL TRIUNFO"/>
    <x v="2"/>
    <s v="IDEA"/>
    <s v="IDEA"/>
    <x v="7"/>
    <x v="2"/>
    <s v="SANEAMIENTO"/>
    <n v="22795000"/>
    <x v="0"/>
    <s v="NO CORRESPONDE"/>
    <s v="Ficha técnica estándar. _x000a_Expediente técnico. _x000a_Ejecución física."/>
  </r>
  <r>
    <n v="9"/>
    <x v="0"/>
    <s v="PROYECTO DE INVERSIÓN"/>
    <x v="0"/>
    <s v="Gobierno Nacional"/>
    <s v="HUANCAVELICA"/>
    <s v="HUAYTARA"/>
    <s v="PILPICHACA"/>
    <x v="3"/>
    <s v="IDEA"/>
    <s v="IDEA"/>
    <x v="8"/>
    <x v="4"/>
    <s v="INDUSTRIA"/>
    <n v="19500000"/>
    <x v="0"/>
    <s v="NO CORRESPONDE"/>
    <s v="Expediente Técnico. _x000a_Ejecución física."/>
  </r>
  <r>
    <n v="10"/>
    <x v="0"/>
    <s v="PROYECTO DE INVERSIÓN"/>
    <x v="0"/>
    <s v="Gobierno Regional"/>
    <s v="AMAZONAS"/>
    <s v="BAGUA"/>
    <s v="BAGUA"/>
    <x v="4"/>
    <s v="IDEA"/>
    <s v="IDEA"/>
    <x v="9"/>
    <x v="5"/>
    <s v="INFRAESTRUCTURA DE RIEGO"/>
    <n v="13993057.970000001"/>
    <x v="0"/>
    <n v="385633076"/>
    <s v="Perfil + Expediente técnico + Obra + supervisión"/>
  </r>
  <r>
    <n v="11"/>
    <x v="0"/>
    <s v="PROYECTO DE INVERSIÓN"/>
    <x v="0"/>
    <s v="Gobierno Nacional"/>
    <s v="MOQUEGUA"/>
    <s v="ILO"/>
    <s v="PACOCHA"/>
    <x v="3"/>
    <s v="IDEA"/>
    <s v="IDEA"/>
    <x v="10"/>
    <x v="3"/>
    <s v="PESCA"/>
    <n v="38894955.719999999"/>
    <x v="0"/>
    <s v="NO CORRESPONDE"/>
    <s v="Elaboración de Estudio. _x000a_Expediente Técnico. _x000a_Ejecución física."/>
  </r>
  <r>
    <n v="12"/>
    <x v="0"/>
    <s v="PROYECTO DE INVERSIÓN"/>
    <x v="0"/>
    <s v="Gobierno Nacional"/>
    <s v="MADRE DE DIOS"/>
    <s v="TAMBOPATA"/>
    <s v="TAMBOPATA"/>
    <x v="3"/>
    <s v="IDEA"/>
    <s v="IDEA"/>
    <x v="11"/>
    <x v="3"/>
    <s v="PESCA"/>
    <n v="33177106.5"/>
    <x v="0"/>
    <s v="NO CORRESPONDE"/>
    <s v="Elaboración de Estudio. _x000a_Expediente Técnico. _x000a_Ejecución física."/>
  </r>
  <r>
    <n v="13"/>
    <x v="0"/>
    <s v="PROYECTO DE INVERSIÓN"/>
    <x v="0"/>
    <s v="Gobierno Nacional"/>
    <s v="PIURA"/>
    <s v="SECHURA"/>
    <s v="SECHURA"/>
    <x v="3"/>
    <s v="IDEA"/>
    <s v="IDEA"/>
    <x v="12"/>
    <x v="3"/>
    <s v="PESCA"/>
    <n v="40575604"/>
    <x v="0"/>
    <s v="NO CORRESPONDE"/>
    <s v="Elaboración de Estudio. _x000a_Expediente Técnico. _x000a_Ejecución física."/>
  </r>
  <r>
    <n v="14"/>
    <x v="0"/>
    <s v="PROYECTO DE INVERSIÓN"/>
    <x v="0"/>
    <s v="Universidad Pública"/>
    <s v="ICA"/>
    <s v="ICA"/>
    <s v="ICA"/>
    <x v="5"/>
    <s v="IDEA"/>
    <s v="IDEA"/>
    <x v="13"/>
    <x v="6"/>
    <s v="EDUCACIÓN"/>
    <n v="15669000"/>
    <x v="0"/>
    <n v="82962167"/>
    <s v="Elaboración de Estudio. _x000a_Ejecución física. _x000a_Supervisión."/>
  </r>
  <r>
    <n v="15"/>
    <x v="0"/>
    <s v="PROYECTO DE INVERSIÓN"/>
    <x v="0"/>
    <s v="Universidad Pública"/>
    <s v="ICA"/>
    <s v="ICA"/>
    <s v="ICA"/>
    <x v="5"/>
    <s v="IDEA"/>
    <s v="IDEA"/>
    <x v="14"/>
    <x v="6"/>
    <s v="EDUCACIÓN"/>
    <n v="11773000"/>
    <x v="0"/>
    <n v="82962167"/>
    <s v="Elaboración de Estudio. _x000a_Ejecución física. _x000a_Supervisión."/>
  </r>
  <r>
    <n v="16"/>
    <x v="0"/>
    <s v="PROYECTO DE INVERSIÓN"/>
    <x v="0"/>
    <s v="Universidad Pública"/>
    <s v="ICA"/>
    <s v="ICA"/>
    <s v="ICA"/>
    <x v="5"/>
    <s v="IDEA"/>
    <s v="IDEA"/>
    <x v="15"/>
    <x v="6"/>
    <s v="EDUCACIÓN"/>
    <n v="13533000"/>
    <x v="0"/>
    <n v="82962167"/>
    <s v="Elaboración de Estudio. _x000a_Ejecución física. _x000a_Supervisión."/>
  </r>
  <r>
    <n v="17"/>
    <x v="0"/>
    <s v="IOARR"/>
    <x v="0"/>
    <s v="Universidad Pública"/>
    <s v="ICA"/>
    <s v="ICA"/>
    <s v="ICA"/>
    <x v="5"/>
    <s v="IDEA"/>
    <s v="IDEA"/>
    <x v="16"/>
    <x v="6"/>
    <s v="EDUCACIÓN"/>
    <n v="800000"/>
    <x v="1"/>
    <n v="82962167"/>
    <s v="Expediente Técnico. _x000a_Ejecución física."/>
  </r>
  <r>
    <n v="18"/>
    <x v="0"/>
    <s v="PROYECTO DE INVERSIÓN"/>
    <x v="0"/>
    <s v="Universidad Pública"/>
    <s v="ICA"/>
    <s v="ICA"/>
    <s v="ICA"/>
    <x v="5"/>
    <s v="IDEA"/>
    <s v="IDEA"/>
    <x v="17"/>
    <x v="6"/>
    <s v="EDUCACIÓN"/>
    <n v="12991000"/>
    <x v="0"/>
    <n v="82962167"/>
    <s v="Elaboración de Estudio. _x000a_Ejecución física. _x000a_Supervisión."/>
  </r>
  <r>
    <n v="19"/>
    <x v="0"/>
    <s v="PROYECTO DE INVERSIÓN"/>
    <x v="0"/>
    <s v="Gobierno Nacional"/>
    <s v="LIMA"/>
    <s v="LIMA"/>
    <s v="SANTIAGO DE SURCO"/>
    <x v="6"/>
    <s v="IDEA"/>
    <s v="IDEA"/>
    <x v="18"/>
    <x v="7"/>
    <s v="PLANEAMIENTO, GESTIÓN Y RESERVA DE CONTINGENCIA"/>
    <n v="8075000"/>
    <x v="2"/>
    <s v="NO CORRESPONDE"/>
    <s v="Expediente Técnico. _x000a_Ejecución física."/>
  </r>
  <r>
    <n v="20"/>
    <x v="0"/>
    <s v="PROYECTO DE INVERSIÓN"/>
    <x v="0"/>
    <s v="Gobierno Nacional"/>
    <s v="PUNO"/>
    <s v="CHUCUITO"/>
    <s v="POMATA"/>
    <x v="3"/>
    <s v="IDEA"/>
    <s v="IDEA"/>
    <x v="19"/>
    <x v="3"/>
    <s v="PESCA"/>
    <n v="14020896.859999999"/>
    <x v="0"/>
    <s v="NO CORRESPONDE"/>
    <s v="Expediente Técnico. _x000a_Ejecución física."/>
  </r>
  <r>
    <n v="21"/>
    <x v="0"/>
    <s v="PROYECTO DE INVERSIÓN"/>
    <x v="0"/>
    <s v="Gobierno Regional"/>
    <s v="LA LIBERTAD"/>
    <s v="TRUJILLO"/>
    <s v="LA ESPERANZA"/>
    <x v="7"/>
    <s v="IDEA"/>
    <s v="IDEA"/>
    <x v="20"/>
    <x v="0"/>
    <s v="SALUD"/>
    <n v="6771367.9000000004"/>
    <x v="2"/>
    <n v="1331903722"/>
    <s v="Elaboración de Estudio. _x000a_Expediente Técnico. _x000a_Ejecución física."/>
  </r>
  <r>
    <n v="22"/>
    <x v="0"/>
    <s v="PROYECTO DE INVERSIÓN"/>
    <x v="0"/>
    <s v="Gobierno Regional"/>
    <s v="LA LIBERTAD"/>
    <s v="TRUJILLO"/>
    <s v="LA ESPERANZA"/>
    <x v="7"/>
    <s v="IDEA"/>
    <s v="IDEA"/>
    <x v="21"/>
    <x v="0"/>
    <s v="SALUD"/>
    <n v="6446000"/>
    <x v="2"/>
    <n v="1331903722"/>
    <s v="Elaboración de Estudio. _x000a_Expediente Técnico. _x000a_Ejecución física."/>
  </r>
  <r>
    <n v="23"/>
    <x v="0"/>
    <s v="PROYECTO DE INVERSIÓN"/>
    <x v="0"/>
    <s v="Gobierno Regional"/>
    <s v="LA LIBERTAD"/>
    <s v="TRUJILLO"/>
    <s v="VICTOR LARCO HERRERA"/>
    <x v="7"/>
    <s v="IDEA"/>
    <s v="IDEA"/>
    <x v="22"/>
    <x v="0"/>
    <s v="SALUD"/>
    <n v="6434406.7699999996"/>
    <x v="2"/>
    <n v="1331903722"/>
    <s v="Elaboración de Estudio. _x000a_Expediente Técnico. _x000a_Ejecución física."/>
  </r>
  <r>
    <n v="24"/>
    <x v="0"/>
    <s v="PROYECTO DE INVERSIÓN"/>
    <x v="0"/>
    <s v="Gobierno Regional"/>
    <s v="LA LIBERTAD"/>
    <s v="CHEPEN"/>
    <s v="PACANGA"/>
    <x v="7"/>
    <s v="IDEA"/>
    <s v="IDEA"/>
    <x v="23"/>
    <x v="0"/>
    <s v="SALUD"/>
    <n v="6682879.5"/>
    <x v="2"/>
    <n v="1331903722"/>
    <s v="Elaboración de Estudio. _x000a_Expediente Técnico. _x000a_Ejecución física."/>
  </r>
  <r>
    <n v="25"/>
    <x v="0"/>
    <s v="PROYECTO DE INVERSIÓN"/>
    <x v="0"/>
    <s v="Gobierno Regional"/>
    <s v="LA LIBERTAD"/>
    <s v="PACASMAYO"/>
    <s v="SAN PEDRO DE LLOC"/>
    <x v="7"/>
    <s v="IDEA"/>
    <s v="IDEA"/>
    <x v="24"/>
    <x v="0"/>
    <s v="SALUD"/>
    <n v="9279803.5"/>
    <x v="2"/>
    <n v="1331903722"/>
    <s v="Elaboración de Estudio. _x000a_Expediente Técnico. _x000a_Ejecución física."/>
  </r>
  <r>
    <n v="26"/>
    <x v="0"/>
    <s v="PROYECTO DE INVERSIÓN"/>
    <x v="0"/>
    <s v="Gobierno Regional"/>
    <s v="LA LIBERTAD"/>
    <s v="PATAZ"/>
    <s v="CHILLIA"/>
    <x v="7"/>
    <s v="IDEA"/>
    <s v="IDEA"/>
    <x v="25"/>
    <x v="0"/>
    <s v="SALUD"/>
    <n v="9147600"/>
    <x v="2"/>
    <n v="1331903722"/>
    <s v="Elaboración de Estudio. _x000a_Expediente Técnico. _x000a_Ejecución física."/>
  </r>
  <r>
    <n v="27"/>
    <x v="0"/>
    <s v="PROYECTO DE INVERSIÓN"/>
    <x v="0"/>
    <s v="Gobierno Regional"/>
    <s v="LA LIBERTAD"/>
    <s v="PATAZ"/>
    <s v="HUAYO"/>
    <x v="7"/>
    <s v="IDEA"/>
    <s v="IDEA"/>
    <x v="26"/>
    <x v="0"/>
    <s v="SALUD"/>
    <n v="6683012.4900000002"/>
    <x v="2"/>
    <n v="1331903722"/>
    <s v="Elaboración de Estudio. _x000a_Expediente Técnico. _x000a_Ejecución física."/>
  </r>
  <r>
    <n v="28"/>
    <x v="0"/>
    <s v="PROYECTO DE INVERSIÓN"/>
    <x v="0"/>
    <s v="Gobierno Regional"/>
    <s v="LA LIBERTAD"/>
    <s v="SANCHEZ CARRION"/>
    <s v="CURGOS"/>
    <x v="7"/>
    <s v="IDEA"/>
    <s v="IDEA"/>
    <x v="27"/>
    <x v="0"/>
    <s v="SALUD"/>
    <n v="9190500"/>
    <x v="2"/>
    <n v="1331903722"/>
    <s v="Elaboración de Estudio. _x000a_Expediente Técnico. _x000a_Ejecución física."/>
  </r>
  <r>
    <n v="29"/>
    <x v="0"/>
    <s v="PROYECTO DE INVERSIÓN"/>
    <x v="0"/>
    <s v="Gobierno Regional"/>
    <s v="LA LIBERTAD"/>
    <s v="OTUZCO"/>
    <s v="USQUIL"/>
    <x v="7"/>
    <s v="IDEA"/>
    <s v="IDEA"/>
    <x v="28"/>
    <x v="0"/>
    <s v="SALUD"/>
    <n v="9190500"/>
    <x v="2"/>
    <n v="1331903722"/>
    <s v="Elaboración de Estudio. _x000a_Expediente Técnico. _x000a_Ejecución física."/>
  </r>
  <r>
    <n v="30"/>
    <x v="0"/>
    <s v="PROYECTO DE INVERSIÓN"/>
    <x v="0"/>
    <s v="Gobierno Regional"/>
    <s v="LA LIBERTAD"/>
    <s v="VIRU"/>
    <s v="CHAO"/>
    <x v="7"/>
    <s v="IDEA"/>
    <s v="IDEA"/>
    <x v="29"/>
    <x v="0"/>
    <s v="SALUD"/>
    <n v="8976000"/>
    <x v="2"/>
    <n v="1331903722"/>
    <s v="Elaboración de Estudio. _x000a_Expediente Técnico. _x000a_Ejecución física."/>
  </r>
  <r>
    <n v="31"/>
    <x v="0"/>
    <s v="PROYECTO DE INVERSIÓN"/>
    <x v="0"/>
    <s v="Gobierno Regional"/>
    <s v="LA LIBERTAD"/>
    <s v="ASCOPE"/>
    <s v="SANTIAGO DE CAO"/>
    <x v="7"/>
    <s v="IDEA"/>
    <s v="IDEA"/>
    <x v="30"/>
    <x v="0"/>
    <s v="SALUD"/>
    <n v="6446000"/>
    <x v="2"/>
    <n v="1331903722"/>
    <s v="Elaboración de Estudio. _x000a_Expediente Técnico. _x000a_Ejecución física."/>
  </r>
  <r>
    <n v="32"/>
    <x v="0"/>
    <s v="PROYECTO DE INVERSIÓN"/>
    <x v="0"/>
    <s v="Gobierno Regional"/>
    <s v="LA LIBERTAD"/>
    <s v="GRAN CHIMU"/>
    <s v="CASCAS"/>
    <x v="7"/>
    <s v="IDEA"/>
    <s v="IDEA"/>
    <x v="31"/>
    <x v="0"/>
    <s v="SALUD"/>
    <n v="6617600"/>
    <x v="2"/>
    <n v="1331903722"/>
    <s v="Elaboración de Estudio. _x000a_Expediente Técnico. _x000a_Ejecución física."/>
  </r>
  <r>
    <n v="33"/>
    <x v="0"/>
    <s v="PROYECTO DE INVERSIÓN"/>
    <x v="0"/>
    <s v="Gobierno Regional"/>
    <s v="LA LIBERTAD"/>
    <s v="CHEPEN"/>
    <s v="PACANGA"/>
    <x v="7"/>
    <s v="IDEA"/>
    <s v="IDEA"/>
    <x v="32"/>
    <x v="0"/>
    <s v="SALUD"/>
    <n v="9334930"/>
    <x v="2"/>
    <n v="1331903722"/>
    <s v="Elaboración de Estudio. _x000a_Expediente Técnico. _x000a_Ejecución física."/>
  </r>
  <r>
    <n v="34"/>
    <x v="0"/>
    <s v="PROYECTO DE INVERSIÓN"/>
    <x v="0"/>
    <s v="Gobierno Regional"/>
    <s v="UCAYALI"/>
    <s v="CORONEL PORTILLO"/>
    <s v="CALLERiA"/>
    <x v="8"/>
    <s v="IDEA"/>
    <s v="IDEA"/>
    <x v="33"/>
    <x v="6"/>
    <s v="EDUCACIÓN"/>
    <n v="17760000"/>
    <x v="0"/>
    <n v="612803587"/>
    <s v="Perfil + Expediente técnico + Obra + supervisión"/>
  </r>
  <r>
    <n v="35"/>
    <x v="0"/>
    <s v="PROYECTO DE INVERSIÓN"/>
    <x v="0"/>
    <s v="Gobierno Regional"/>
    <s v="AMAZONAS"/>
    <s v="CHACHAPOYAS"/>
    <s v="ASUNCION"/>
    <x v="4"/>
    <s v="IDEA"/>
    <s v="IDEA"/>
    <x v="34"/>
    <x v="5"/>
    <s v="INFRAESTRUCTURA DE RIEGO"/>
    <n v="11246974.210000001"/>
    <x v="0"/>
    <n v="385633076"/>
    <s v="Perfil + Expediente técnico + Obra + supervisión"/>
  </r>
  <r>
    <n v="36"/>
    <x v="1"/>
    <s v="PROYECTO DE INVERSIÓN"/>
    <x v="1"/>
    <s v="Gobierno Regional"/>
    <s v="HUANUCO"/>
    <s v="HUANUCO"/>
    <s v="AMARILIS"/>
    <x v="9"/>
    <n v="2402646"/>
    <n v="2402646"/>
    <x v="35"/>
    <x v="8"/>
    <s v="TRANSPORTE"/>
    <n v="324122383"/>
    <x v="3"/>
    <n v="842165626"/>
    <s v="Perfil + Expediente técnico + Obra + supervisión"/>
  </r>
  <r>
    <n v="37"/>
    <x v="0"/>
    <s v="PROYECTO DE INVERSIÓN"/>
    <x v="0"/>
    <s v="Gobierno Regional"/>
    <s v="SAN MARTIN"/>
    <s v="SAN MARTIN"/>
    <s v="MORALES"/>
    <x v="10"/>
    <s v="IDEA"/>
    <s v="IDEA"/>
    <x v="36"/>
    <x v="8"/>
    <s v="TRANSPORTE"/>
    <n v="30000000"/>
    <x v="0"/>
    <n v="733732706"/>
    <s v="Perfil + Expediente técnico + Obra + supervisión"/>
  </r>
  <r>
    <n v="38"/>
    <x v="0"/>
    <s v="PROYECTO DE INVERSIÓN"/>
    <x v="0"/>
    <s v="Gobierno Regional"/>
    <s v="UCAYALI"/>
    <s v="CORONEL PORTILLO"/>
    <s v="YARINACOCHA"/>
    <x v="8"/>
    <s v="IDEA"/>
    <s v="IDEA"/>
    <x v="37"/>
    <x v="8"/>
    <s v="TRANSPORTE"/>
    <n v="19210000"/>
    <x v="0"/>
    <n v="612803587"/>
    <s v="Perfil + Expediente técnico + Obra + supervisión"/>
  </r>
  <r>
    <n v="39"/>
    <x v="0"/>
    <s v="PROYECTO DE INVERSIÓN"/>
    <x v="0"/>
    <s v="Municipalidad Distrital"/>
    <s v="APURIMAC"/>
    <s v="COTABAMBAS"/>
    <s v="MARA"/>
    <x v="11"/>
    <s v="IDEA"/>
    <s v="IDEA"/>
    <x v="38"/>
    <x v="9"/>
    <s v="DEPORTE"/>
    <n v="6000000"/>
    <x v="2"/>
    <n v="22308646"/>
    <s v="Perfil + Expediente técnico + Obra + supervisión"/>
  </r>
  <r>
    <n v="40"/>
    <x v="0"/>
    <s v="PROYECTO DE INVERSIÓN"/>
    <x v="0"/>
    <s v="Gobierno Regional"/>
    <s v="UCAYALI"/>
    <s v="CORONEL PORTILLO"/>
    <s v="CALLERiA"/>
    <x v="8"/>
    <s v="IDEA"/>
    <s v="IDEA"/>
    <x v="39"/>
    <x v="6"/>
    <s v="EDUCACIÓN"/>
    <n v="12470000"/>
    <x v="0"/>
    <n v="612803587"/>
    <s v="1. Estudio de preinversión. 2. Expediente técnico             3. Ejecución de obra, bienes y servicios._x000a_4. Recepción y liquidación._x000a_5. Supervisión."/>
  </r>
  <r>
    <n v="41"/>
    <x v="0"/>
    <s v="PROYECTO DE INVERSIÓN"/>
    <x v="0"/>
    <s v="Gobierno Regional"/>
    <s v="UCAYALI"/>
    <s v="CORONEL PORTILLO"/>
    <s v="YARINACOCHA"/>
    <x v="8"/>
    <s v="IDEA"/>
    <s v="IDEA"/>
    <x v="40"/>
    <x v="6"/>
    <s v="EDUCACIÓN"/>
    <n v="15010000"/>
    <x v="0"/>
    <n v="612803587"/>
    <s v="1. Estudio de preinversión. 2. Expediente técnico             3. Ejecución de obra, bienes y servicios._x000a_4. Recepción y liquidación._x000a_5. Supervisión."/>
  </r>
  <r>
    <n v="42"/>
    <x v="0"/>
    <s v="PROYECTO DE INVERSIÓN"/>
    <x v="0"/>
    <s v="Gobierno Regional"/>
    <s v="UCAYALI"/>
    <s v="CORONEL PORTILLO"/>
    <s v="YARINACOCHA"/>
    <x v="8"/>
    <s v="IDEA"/>
    <s v="IDEA"/>
    <x v="41"/>
    <x v="6"/>
    <s v="EDUCACIÓN"/>
    <n v="10980000"/>
    <x v="0"/>
    <n v="612803587"/>
    <s v="1. Estudio de preinversión. 2. Expediente técnico             3. Ejecución de obra, bienes y servicios._x000a_4. Recepción y liquidación._x000a_5. Supervisión."/>
  </r>
  <r>
    <n v="43"/>
    <x v="0"/>
    <s v="PROYECTO DE INVERSIÓN"/>
    <x v="0"/>
    <s v="Gobierno Regional"/>
    <s v="UCAYALI"/>
    <s v="CORONEL PORTILLO"/>
    <s v="YARINACOCHA"/>
    <x v="8"/>
    <s v="IDEA"/>
    <s v="IDEA"/>
    <x v="42"/>
    <x v="6"/>
    <s v="EDUCACIÓN"/>
    <n v="12480000"/>
    <x v="0"/>
    <n v="612803587"/>
    <s v="1. Estudio de preinversión. 2. Expediente técnico             3. Ejecución de obra, bienes y servicios._x000a_4. Recepción y liquidación._x000a_5. Supervisión."/>
  </r>
  <r>
    <n v="44"/>
    <x v="0"/>
    <s v="PROYECTO DE INVERSIÓN"/>
    <x v="0"/>
    <s v="Gobierno Regional"/>
    <s v="UCAYALI"/>
    <s v="CORONEL PORTILLO"/>
    <s v="CALLERiA"/>
    <x v="8"/>
    <s v="IDEA"/>
    <s v="IDEA"/>
    <x v="43"/>
    <x v="6"/>
    <s v="EDUCACIÓN"/>
    <n v="10480000"/>
    <x v="0"/>
    <n v="612803587"/>
    <s v="1. Estudio de preinversión. 2. Expediente técnico             3. Ejecución de obra, bienes y servicios._x000a_4. Recepción y liquidación._x000a_5. Supervisión."/>
  </r>
  <r>
    <n v="45"/>
    <x v="0"/>
    <s v="PROYECTO DE INVERSIÓN"/>
    <x v="0"/>
    <s v="Gobierno Regional"/>
    <s v="UCAYALI"/>
    <s v="CORONEL PORTILLO"/>
    <s v="YARINACOCHA"/>
    <x v="8"/>
    <s v="IDEA"/>
    <s v="IDEA"/>
    <x v="44"/>
    <x v="6"/>
    <s v="EDUCACIÓN"/>
    <n v="16760000"/>
    <x v="0"/>
    <n v="612803587"/>
    <s v="1. Estudio de preinversión. 2. Expediente técnico             3. Ejecución de obra, bienes y servicios._x000a_4. Recepción y liquidación._x000a_5. Supervisión."/>
  </r>
  <r>
    <n v="46"/>
    <x v="0"/>
    <s v="PROYECTO DE INVERSIÓN"/>
    <x v="0"/>
    <s v="Gobierno Regional"/>
    <s v="UCAYALI"/>
    <s v="CORONEL PORTILLO"/>
    <s v="MANANTAY"/>
    <x v="8"/>
    <s v="IDEA"/>
    <s v="IDEA"/>
    <x v="45"/>
    <x v="6"/>
    <s v="EDUCACIÓN"/>
    <n v="18440000"/>
    <x v="0"/>
    <n v="612803587"/>
    <s v="1. Estudio de preinversión. 2. Expediente técnico             3. Ejecución de obra, bienes y servicios._x000a_4. Recepción y liquidación._x000a_5. Supervisión."/>
  </r>
  <r>
    <n v="47"/>
    <x v="0"/>
    <s v="PROYECTO DE INVERSIÓN"/>
    <x v="0"/>
    <s v="Gobierno Regional"/>
    <s v="AMAZONAS"/>
    <s v="LUYA"/>
    <s v="LAMUD"/>
    <x v="4"/>
    <s v="IDEA"/>
    <s v="IDEA"/>
    <x v="46"/>
    <x v="6"/>
    <s v="EDUCACION SECUNDARIA"/>
    <n v="78152527.349999994"/>
    <x v="0"/>
    <n v="385633076"/>
    <s v="Perfil + Expediente técnico + Obra + supervisión"/>
  </r>
  <r>
    <n v="48"/>
    <x v="0"/>
    <s v="PROYECTO DE INVERSIÓN"/>
    <x v="0"/>
    <s v="Universidad Pública"/>
    <s v="ICA"/>
    <s v="ICA"/>
    <s v="ICA"/>
    <x v="5"/>
    <s v="IDEA"/>
    <s v="IDEA"/>
    <x v="47"/>
    <x v="6"/>
    <s v="EDUCACIÓN"/>
    <n v="8597527"/>
    <x v="2"/>
    <n v="82962167"/>
    <s v="Expediente Técnico. _x000a_Ejecución física."/>
  </r>
  <r>
    <n v="49"/>
    <x v="0"/>
    <s v="PROYECTO DE INVERSIÓN"/>
    <x v="1"/>
    <s v="Gobierno Regional"/>
    <s v="AREQUIPA"/>
    <s v="CONDESUYOS"/>
    <s v="ANDARAY"/>
    <x v="0"/>
    <n v="2148430"/>
    <n v="2148430"/>
    <x v="48"/>
    <x v="5"/>
    <s v="AGROPECUARIA"/>
    <n v="200000000"/>
    <x v="3"/>
    <n v="1003685498"/>
    <m/>
  </r>
  <r>
    <n v="50"/>
    <x v="0"/>
    <s v="IOARR"/>
    <x v="2"/>
    <s v="Municipalidad Provincial"/>
    <s v="TUMBES"/>
    <s v="TUMBES"/>
    <s v="TUMBES"/>
    <x v="12"/>
    <n v="2181356"/>
    <n v="2181356"/>
    <x v="49"/>
    <x v="8"/>
    <s v="TRANSPORTE"/>
    <n v="8110927"/>
    <x v="2"/>
    <n v="40539250"/>
    <s v="Elaboración Expediente Técnico._x000a_Ejecución Física de Obra._x000a_Supervisión de Obra._x000a_Liquidación de Obra."/>
  </r>
  <r>
    <n v="51"/>
    <x v="0"/>
    <s v="PROYECTO DE INVERSIÓN"/>
    <x v="1"/>
    <s v="Municipalidad Provincial"/>
    <s v="TUMBES"/>
    <s v="TUMBES"/>
    <s v="TUMBES"/>
    <x v="12"/>
    <n v="2200614"/>
    <n v="2200614"/>
    <x v="50"/>
    <x v="10"/>
    <s v="AMBIENTE"/>
    <n v="1501651"/>
    <x v="4"/>
    <n v="40539250"/>
    <s v="Actualización  de perfil. _x000a_Elaboración de Expediente Técnico._x000a_Ejecución Física de Obra. _x000a_Supervisión de Obra._x000a_Liquidación de Obra."/>
  </r>
  <r>
    <n v="52"/>
    <x v="0"/>
    <s v="PROYECTO DE INVERSIÓN"/>
    <x v="2"/>
    <s v="Municipalidad Provincial"/>
    <s v="TUMBES"/>
    <s v="TUMBES"/>
    <s v="TUMBES"/>
    <x v="12"/>
    <n v="2236149"/>
    <n v="2236149"/>
    <x v="51"/>
    <x v="8"/>
    <s v="TRANSPORTE"/>
    <n v="14955338"/>
    <x v="0"/>
    <n v="40539250"/>
    <s v="Actualización  de perfil. _x000a_Elaboración de Expediente Técnico._x000a_Ejecución Física de Obra. _x000a_Supervisión de Obra._x000a_Liquidación de Obra."/>
  </r>
  <r>
    <n v="53"/>
    <x v="0"/>
    <s v="PROYECTO DE INVERSIÓN"/>
    <x v="1"/>
    <s v="Gobierno Regional"/>
    <s v="UCAYALI"/>
    <s v="ATALAYA"/>
    <s v="TAHUANIA"/>
    <x v="8"/>
    <n v="2236349"/>
    <n v="2236349"/>
    <x v="52"/>
    <x v="8"/>
    <s v="TRANSPORTE"/>
    <n v="16058220.75"/>
    <x v="0"/>
    <n v="612803587"/>
    <s v="1._x0009_Ejecución de obra, bienes y servicios._x000a_2._x0009_Recepción y liquidación._x000a_3._x0009_Supervisión."/>
  </r>
  <r>
    <n v="54"/>
    <x v="0"/>
    <s v="PROYECTO DE INVERSIÓN"/>
    <x v="1"/>
    <s v="Gobierno Regional"/>
    <s v="AMAZONAS"/>
    <s v="UTCUBAMBA"/>
    <s v="CAJARURO"/>
    <x v="4"/>
    <n v="2237117"/>
    <n v="2237117"/>
    <x v="53"/>
    <x v="6"/>
    <s v="EDUCACION SECUNDARIA"/>
    <n v="6148288.9100000001"/>
    <x v="2"/>
    <n v="385633076"/>
    <s v="Obra + supervisión"/>
  </r>
  <r>
    <n v="55"/>
    <x v="1"/>
    <s v="PROYECTO DE INVERSIÓN"/>
    <x v="1"/>
    <s v="Gobierno Regional"/>
    <s v="HUANUCO"/>
    <s v="HUACAYBAMBA"/>
    <s v="CANCHABAMBA"/>
    <x v="9"/>
    <n v="2250533"/>
    <n v="2250533"/>
    <x v="54"/>
    <x v="6"/>
    <s v="EDUCACIÓN BÁSICA"/>
    <n v="13610258.77"/>
    <x v="2"/>
    <n v="842165626"/>
    <s v="Ejecución De La Obra_x000a_Supervisión De La Obra_x000a_Liquidación De La Obra"/>
  </r>
  <r>
    <n v="56"/>
    <x v="0"/>
    <s v="PROYECTO DE INVERSIÓN"/>
    <x v="1"/>
    <s v="Gobierno Nacional"/>
    <s v="CUSCO"/>
    <s v="CALCA"/>
    <s v="SAN SALVADOR"/>
    <x v="2"/>
    <n v="2253478"/>
    <n v="2253478"/>
    <x v="55"/>
    <x v="2"/>
    <s v="SANEAMIENTO"/>
    <n v="14504406.550000001"/>
    <x v="0"/>
    <s v="NO CORRESPONDE"/>
    <s v="Ejecución física."/>
  </r>
  <r>
    <n v="57"/>
    <x v="0"/>
    <s v="PROYECTO DE INVERSIÓN"/>
    <x v="1"/>
    <s v="Gobierno Nacional"/>
    <s v="CAJAMARCA"/>
    <s v="CUTERVO"/>
    <s v="PIMPINGOS"/>
    <x v="2"/>
    <n v="2255156"/>
    <n v="2255156"/>
    <x v="56"/>
    <x v="2"/>
    <s v="SANEAMIENTO"/>
    <n v="5215927.68"/>
    <x v="2"/>
    <s v="NO CORRESPONDE"/>
    <s v="Ejecución física."/>
  </r>
  <r>
    <n v="58"/>
    <x v="0"/>
    <s v="PROYECTO DE INVERSIÓN"/>
    <x v="1"/>
    <s v="Gobierno Nacional"/>
    <s v="PASCO"/>
    <s v="OXAPAMPA"/>
    <s v="PUERTO BERMUDEZ"/>
    <x v="2"/>
    <n v="2260618"/>
    <n v="2260618"/>
    <x v="57"/>
    <x v="2"/>
    <s v="SANEAMIENTO"/>
    <n v="4583043.5"/>
    <x v="2"/>
    <s v="NO CORRESPONDE"/>
    <s v="Ejecución física."/>
  </r>
  <r>
    <n v="59"/>
    <x v="0"/>
    <s v="PROYECTO DE INVERSIÓN"/>
    <x v="1"/>
    <s v="Gobierno Nacional"/>
    <s v="HUANCAVELICA"/>
    <s v="ACOBAMBA"/>
    <s v="ANDABAMBA"/>
    <x v="2"/>
    <n v="2278317"/>
    <n v="2278317"/>
    <x v="58"/>
    <x v="2"/>
    <s v="SANEAMIENTO"/>
    <n v="9937708.3100000005"/>
    <x v="2"/>
    <s v="NO CORRESPONDE"/>
    <s v="Ejecución física."/>
  </r>
  <r>
    <n v="60"/>
    <x v="0"/>
    <s v="PROYECTO DE INVERSIÓN"/>
    <x v="1"/>
    <s v="Gobierno Nacional"/>
    <s v="CAJAMARCA"/>
    <s v="CUTERVO"/>
    <s v="CUTERVO"/>
    <x v="2"/>
    <n v="2281455"/>
    <n v="2281455"/>
    <x v="59"/>
    <x v="2"/>
    <s v="SANEAMIENTO"/>
    <n v="6421694.3600000003"/>
    <x v="2"/>
    <s v="NO CORRESPONDE"/>
    <s v="Ejecución física."/>
  </r>
  <r>
    <n v="61"/>
    <x v="0"/>
    <s v="PROYECTO DE INVERSIÓN"/>
    <x v="2"/>
    <s v="Gobierno Nacional"/>
    <s v="AYACUCHO"/>
    <s v="SUCRE"/>
    <s v="QUEROBAMBA"/>
    <x v="13"/>
    <n v="2293780"/>
    <n v="2293780"/>
    <x v="60"/>
    <x v="11"/>
    <s v="COMISARÍAS"/>
    <n v="4278272.5999999996"/>
    <x v="2"/>
    <s v="NO CORRESPONDE"/>
    <s v="Expediente Técnico. _x000a_Ejecución física."/>
  </r>
  <r>
    <n v="62"/>
    <x v="0"/>
    <s v="PROYECTO DE INVERSIÓN"/>
    <x v="2"/>
    <s v="Gobierno Nacional"/>
    <s v="AYACUCHO"/>
    <s v="LUCANAS"/>
    <s v="CHIPAO"/>
    <x v="13"/>
    <n v="2293784"/>
    <n v="2293784"/>
    <x v="61"/>
    <x v="11"/>
    <s v="COMISARÍAS"/>
    <n v="4119955.2"/>
    <x v="2"/>
    <s v="NO CORRESPONDE"/>
    <s v="Actualización de Estudio. _x000a_Expediente Técnico. _x000a_Ejecución Física."/>
  </r>
  <r>
    <n v="63"/>
    <x v="0"/>
    <s v="PROYECTO DE INVERSIÓN"/>
    <x v="1"/>
    <s v="Gobierno Nacional"/>
    <s v="CUSCO"/>
    <s v="URUBAMBA"/>
    <s v="MACHUPICCHU"/>
    <x v="2"/>
    <n v="2300357"/>
    <n v="2300357"/>
    <x v="62"/>
    <x v="2"/>
    <s v="SANEAMIENTO"/>
    <n v="23295064.309999999"/>
    <x v="0"/>
    <s v="NO CORRESPONDE"/>
    <s v="Ejecución física."/>
  </r>
  <r>
    <n v="64"/>
    <x v="0"/>
    <s v="PROYECTO DE INVERSIÓN"/>
    <x v="1"/>
    <s v="Gobierno Regional"/>
    <s v="AYACUCHO"/>
    <s v="HUAMANGA"/>
    <s v="AYACUCHO"/>
    <x v="14"/>
    <n v="2302381"/>
    <n v="2302381"/>
    <x v="63"/>
    <x v="6"/>
    <s v="EDUCACIÓN"/>
    <n v="13901183.890000001"/>
    <x v="0"/>
    <n v="598966083"/>
    <s v="Expediente Técnico. _x000a_Ejecución física. _x000a_Supervisión."/>
  </r>
  <r>
    <n v="65"/>
    <x v="0"/>
    <s v="PROYECTO DE INVERSIÓN"/>
    <x v="1"/>
    <s v="Gobierno Regional"/>
    <s v="CUSCO"/>
    <s v="QUISPICANCHI"/>
    <s v="CCARHUAYO"/>
    <x v="15"/>
    <n v="2304529"/>
    <n v="2304529"/>
    <x v="64"/>
    <x v="6"/>
    <s v="EDUCACIÓN"/>
    <n v="6470732.1399999997"/>
    <x v="2"/>
    <n v="1392618858"/>
    <s v="Expediente Técnico. _x000a_Ejecución física. _x000a_Supervisión."/>
  </r>
  <r>
    <n v="66"/>
    <x v="0"/>
    <s v="PROYECTO DE INVERSIÓN"/>
    <x v="2"/>
    <s v="Gobierno Nacional"/>
    <s v="APURIMAC"/>
    <s v="CHINCHEROS"/>
    <s v="ONGOY"/>
    <x v="13"/>
    <n v="2305407"/>
    <n v="2305407"/>
    <x v="65"/>
    <x v="11"/>
    <s v="COMISARÍAS"/>
    <n v="3670022.5"/>
    <x v="2"/>
    <s v="NO CORRESPONDE"/>
    <s v="Actualización de Estudio. _x000a_Expediente Técnico. _x000a_Ejecución Física."/>
  </r>
  <r>
    <n v="67"/>
    <x v="1"/>
    <s v="PROYECTO DE INVERSIÓN"/>
    <x v="1"/>
    <s v="Gobierno Regional"/>
    <s v="HUANUCO"/>
    <s v="HUAMALIES"/>
    <s v="ARANCAY"/>
    <x v="9"/>
    <n v="2312552"/>
    <n v="2312552"/>
    <x v="66"/>
    <x v="12"/>
    <s v="TELECOMUNICACIONES"/>
    <n v="9018910.6600000001"/>
    <x v="2"/>
    <n v="842165626"/>
    <s v="Ejecución De La Obra_x000a_Supervisión De La Obra_x000a_Liquidación De La Obra"/>
  </r>
  <r>
    <n v="68"/>
    <x v="0"/>
    <s v="PROYECTO DE INVERSIÓN"/>
    <x v="2"/>
    <s v="Gobierno Nacional"/>
    <s v="PIURA"/>
    <s v="TALARA"/>
    <s v="LOS ORGANOS"/>
    <x v="13"/>
    <n v="2314302"/>
    <n v="2314302"/>
    <x v="67"/>
    <x v="11"/>
    <s v="COMISARÍAS"/>
    <n v="2301286.9500000002"/>
    <x v="4"/>
    <s v="NO CORRESPONDE"/>
    <s v="Expediente Técnico. _x000a_Ejecución física."/>
  </r>
  <r>
    <n v="69"/>
    <x v="0"/>
    <s v="PROYECTO DE INVERSIÓN"/>
    <x v="1"/>
    <s v="Gobierno Nacional"/>
    <s v="PASCO"/>
    <s v="OXAPAMPA"/>
    <s v="PUERTO BERMUDEZ"/>
    <x v="2"/>
    <n v="2327885"/>
    <n v="2327885"/>
    <x v="68"/>
    <x v="2"/>
    <s v="SANEAMIENTO"/>
    <n v="4372261.7"/>
    <x v="2"/>
    <s v="NO CORRESPONDE"/>
    <s v="Ejecución física."/>
  </r>
  <r>
    <n v="70"/>
    <x v="2"/>
    <s v="PROYECTO DE INVERSIÓN"/>
    <x v="1"/>
    <s v="Gobierno Regional"/>
    <s v="LIMA"/>
    <s v="CANTA"/>
    <s v="CANTA"/>
    <x v="16"/>
    <n v="2337686"/>
    <n v="2337686"/>
    <x v="69"/>
    <x v="5"/>
    <s v="AGROPECUARIA"/>
    <n v="16157459.109999999"/>
    <x v="0"/>
    <n v="704728473"/>
    <s v="Ejecución De La Obra_x000a_Supervisión De La Obra_x000a_Liquidación De La Obra"/>
  </r>
  <r>
    <n v="71"/>
    <x v="0"/>
    <s v="PROYECTO DE INVERSIÓN"/>
    <x v="2"/>
    <s v="Gobierno Nacional"/>
    <s v="PIURA"/>
    <s v="PIURA"/>
    <s v="VEINTISEIS DE OCTUBRE"/>
    <x v="13"/>
    <n v="2339775"/>
    <n v="2339775"/>
    <x v="70"/>
    <x v="11"/>
    <s v="ORDEN PÚBLICO Y SEGURIDAD"/>
    <n v="5012886"/>
    <x v="2"/>
    <s v="NO CORRESPONDE"/>
    <s v="Expediente Técnico. _x000a_Ejecución física."/>
  </r>
  <r>
    <n v="72"/>
    <x v="1"/>
    <s v="PROYECTO DE INVERSIÓN"/>
    <x v="1"/>
    <s v="Universidad Pública"/>
    <s v="ANCASH"/>
    <s v="SANTA"/>
    <s v="NUEVO CHIMBOTE"/>
    <x v="17"/>
    <n v="2357750"/>
    <n v="2357750"/>
    <x v="71"/>
    <x v="6"/>
    <s v="EDUCACIÓN SUPERIOR UNIVERSITARIA"/>
    <n v="7665438.8399999999"/>
    <x v="2"/>
    <n v="76454215"/>
    <s v="Ejecución Física. _x000a_Supervisión."/>
  </r>
  <r>
    <n v="73"/>
    <x v="0"/>
    <s v="PROYECTO DE INVERSIÓN"/>
    <x v="3"/>
    <s v="Municipalidad Distrital"/>
    <s v="CUSCO"/>
    <s v="LA CONVENCION"/>
    <s v="QUELLOUNO"/>
    <x v="15"/>
    <n v="2379956"/>
    <n v="2379956"/>
    <x v="72"/>
    <x v="0"/>
    <s v="SALUD"/>
    <n v="28465405.879999999"/>
    <x v="0"/>
    <n v="227640216"/>
    <s v="1. Actualización de la preinversion (iniciativa privada)_x000a_2. Elaboracion del expediente técnico _x000a_3. Ejecución Física de Obra._x000a_4. Supervisión de Obra."/>
  </r>
  <r>
    <n v="74"/>
    <x v="0"/>
    <s v="PROYECTO DE INVERSIÓN"/>
    <x v="1"/>
    <s v="Gobierno Regional"/>
    <s v="SAN MARTIN"/>
    <s v="SAN MARTIN"/>
    <s v="HUIMBAYOC"/>
    <x v="10"/>
    <n v="2380931"/>
    <n v="2380931"/>
    <x v="73"/>
    <x v="8"/>
    <s v="TRANSPORTE"/>
    <n v="80124936.739999995"/>
    <x v="0"/>
    <n v="733732706"/>
    <s v="Expediente Técnico. _x000a_Ejecución física. _x000a_Supervisión."/>
  </r>
  <r>
    <n v="75"/>
    <x v="3"/>
    <s v="PROYECTO DE INVERSIÓN"/>
    <x v="1"/>
    <s v="Gobierno Nacional"/>
    <s v="LA LIBERTAD"/>
    <s v="TRUJILLO"/>
    <s v="TRUJILLO"/>
    <x v="18"/>
    <n v="2386266"/>
    <n v="2386266"/>
    <x v="74"/>
    <x v="7"/>
    <s v="SEDES PARA ATENCIÓN DE SERVICIOS REGISTRALES"/>
    <n v="56200000"/>
    <x v="0"/>
    <s v="NO CORRESPONDE"/>
    <s v="Ejecución física."/>
  </r>
  <r>
    <n v="76"/>
    <x v="0"/>
    <s v="PROYECTO DE INVERSIÓN"/>
    <x v="2"/>
    <s v="Gobierno Nacional"/>
    <s v="PUNO"/>
    <s v="MELGAR"/>
    <s v="AYAVIRI"/>
    <x v="2"/>
    <n v="2387732"/>
    <n v="2387732"/>
    <x v="75"/>
    <x v="2"/>
    <s v="SISTEMA DE SANEAMIENTO URBANO"/>
    <n v="31296785.309999999"/>
    <x v="0"/>
    <s v="NO CORRESPONDE"/>
    <s v="Expediente Técnico. _x000a_Ejecución física."/>
  </r>
  <r>
    <n v="77"/>
    <x v="0"/>
    <s v="PROYECTO DE INVERSIÓN"/>
    <x v="1"/>
    <s v="Gobierno Nacional"/>
    <s v="PUNO"/>
    <s v="MOHO"/>
    <s v="MOHO"/>
    <x v="2"/>
    <n v="2387743"/>
    <n v="2387743"/>
    <x v="76"/>
    <x v="2"/>
    <s v="SISTEMA DE SANEAMIENTO URBANO"/>
    <n v="9727488.5899999999"/>
    <x v="2"/>
    <s v="NO CORRESPONDE"/>
    <s v="Ejecución física."/>
  </r>
  <r>
    <n v="78"/>
    <x v="1"/>
    <s v="PROYECTO DE INVERSIÓN"/>
    <x v="1"/>
    <s v="Gobierno Regional"/>
    <s v="HUANUCO"/>
    <s v="MARAÑON"/>
    <s v="SAN BUENAVENTURA"/>
    <x v="9"/>
    <n v="2396309"/>
    <n v="2396309"/>
    <x v="77"/>
    <x v="0"/>
    <s v="SALUD INDIVIDUAL"/>
    <n v="36589120"/>
    <x v="0"/>
    <n v="842165626"/>
    <s v="Ejecución De La Obra_x000a_Supervisión De La Obra_x000a_Liquidación De La Obra"/>
  </r>
  <r>
    <n v="79"/>
    <x v="0"/>
    <s v="PROYECTO DE INVERSIÓN"/>
    <x v="2"/>
    <s v="Gobierno Regional"/>
    <s v="AYACUCHO"/>
    <s v="LA MAR"/>
    <s v="ANCO"/>
    <x v="14"/>
    <n v="2404359"/>
    <n v="2404359"/>
    <x v="78"/>
    <x v="6"/>
    <s v="EDUCACION SECUNDARIA"/>
    <n v="22843720"/>
    <x v="0"/>
    <n v="598966083"/>
    <s v="Expediente Técnico. _x000a_Ejecución física. _x000a_Supervisión."/>
  </r>
  <r>
    <n v="80"/>
    <x v="3"/>
    <s v="PROYECTO DE INVERSIÓN"/>
    <x v="1"/>
    <s v="Gobierno Nacional"/>
    <s v="AYACUCHO"/>
    <s v="HUAMANGA"/>
    <s v="SAN JUAN BAUTISTA"/>
    <x v="18"/>
    <n v="2412686"/>
    <n v="2412686"/>
    <x v="79"/>
    <x v="7"/>
    <s v="SEDES PARA ATENCIÓN DE SERVICIOS REGISTRALES"/>
    <n v="25600000"/>
    <x v="0"/>
    <s v="NO CORRESPONDE"/>
    <s v="Ejecución física."/>
  </r>
  <r>
    <n v="81"/>
    <x v="3"/>
    <s v="PROYECTO DE INVERSIÓN"/>
    <x v="1"/>
    <s v="Gobierno Nacional"/>
    <s v="MOQUEGUA"/>
    <s v="MARISCAL NIETO"/>
    <s v="MOQUEGUA"/>
    <x v="18"/>
    <n v="2412700"/>
    <n v="2412700"/>
    <x v="80"/>
    <x v="7"/>
    <s v="SEDES PARA ATENCIÓN DE SERVICIOS REGISTRALES"/>
    <n v="12400000"/>
    <x v="0"/>
    <s v="NO CORRESPONDE"/>
    <s v="Ejecución física."/>
  </r>
  <r>
    <n v="82"/>
    <x v="0"/>
    <s v="PROYECTO DE INVERSIÓN"/>
    <x v="1"/>
    <s v="Gobierno Nacional"/>
    <s v="APURIMAC"/>
    <s v="COTABAMBAS"/>
    <s v="CHALLHUAHUACHO"/>
    <x v="19"/>
    <n v="2432924"/>
    <n v="2432924"/>
    <x v="81"/>
    <x v="8"/>
    <s v="SISTEMA DE TRANSPORTE TERRESTRE"/>
    <n v="19318225"/>
    <x v="0"/>
    <s v="NO CORRESPONDE"/>
    <s v="Ejecución física."/>
  </r>
  <r>
    <n v="83"/>
    <x v="0"/>
    <s v="PROYECTO DE INVERSIÓN"/>
    <x v="1"/>
    <s v="Gobierno Nacional"/>
    <s v="AYACUCHO"/>
    <s v="HUAMANGA"/>
    <s v="PACAYCASA"/>
    <x v="19"/>
    <n v="2457051"/>
    <n v="2457051"/>
    <x v="82"/>
    <x v="8"/>
    <s v="CARRETERAS NACIONALES"/>
    <n v="67466930"/>
    <x v="0"/>
    <s v="NO CORRESPONDE"/>
    <s v="Ejecución física."/>
  </r>
  <r>
    <n v="84"/>
    <x v="0"/>
    <s v="PROYECTO DE INVERSIÓN"/>
    <x v="3"/>
    <s v="Gobierno Nacional"/>
    <s v="AYACUCHO"/>
    <s v="HUANTA"/>
    <s v="SIVIA"/>
    <x v="13"/>
    <n v="2465226"/>
    <n v="2465226"/>
    <x v="83"/>
    <x v="11"/>
    <s v="COMISARÍAS"/>
    <n v="7389643"/>
    <x v="2"/>
    <s v="NO CORRESPONDE"/>
    <s v="Expediente Técnico. _x000a_Ejecución física."/>
  </r>
  <r>
    <n v="85"/>
    <x v="0"/>
    <s v="PROYECTO DE INVERSIÓN"/>
    <x v="1"/>
    <s v="Gobierno Regional"/>
    <s v="CUSCO"/>
    <s v="ANTA"/>
    <s v="ANTA"/>
    <x v="15"/>
    <n v="2467002"/>
    <n v="2467002"/>
    <x v="84"/>
    <x v="6"/>
    <s v="EDUCACION SECUNDARIA"/>
    <n v="14422282.85"/>
    <x v="0"/>
    <n v="1392618858"/>
    <s v="Expediente Técnico. _x000a_Ejecución física. _x000a_Supervisión."/>
  </r>
  <r>
    <n v="86"/>
    <x v="0"/>
    <s v="PROYECTO DE INVERSIÓN"/>
    <x v="1"/>
    <s v="Municipalidad Provincial"/>
    <s v="TUMBES"/>
    <s v="TUMBES"/>
    <s v="TUMBES"/>
    <x v="12"/>
    <n v="2469182"/>
    <n v="2469182"/>
    <x v="85"/>
    <x v="13"/>
    <s v="PRÁCTICA DEPORTIVA Y/O RECREATIVA"/>
    <n v="2646872.4700000002"/>
    <x v="4"/>
    <n v="40539250"/>
    <s v="Ejecución Física. _x000a_Supervisión."/>
  </r>
  <r>
    <n v="87"/>
    <x v="3"/>
    <s v="PROYECTO DE INVERSIÓN"/>
    <x v="1"/>
    <s v="Gobierno Nacional"/>
    <s v="PUNO"/>
    <s v="SAN ROMAN"/>
    <s v="JULIACA"/>
    <x v="18"/>
    <n v="2471621"/>
    <n v="2471621"/>
    <x v="86"/>
    <x v="7"/>
    <s v="SEDES PARA ATENCIÓN DE SERVICIOS REGISTRALES"/>
    <n v="11500000"/>
    <x v="0"/>
    <s v="NO CORRESPONDE"/>
    <s v="Ejecución física."/>
  </r>
  <r>
    <n v="88"/>
    <x v="0"/>
    <s v="PROYECTO DE INVERSIÓN"/>
    <x v="2"/>
    <s v="Gobierno Regional"/>
    <s v="SAN MARTIN"/>
    <s v="SAN MARTIN"/>
    <s v="MORALES"/>
    <x v="10"/>
    <n v="2473315"/>
    <n v="2473315"/>
    <x v="87"/>
    <x v="6"/>
    <s v="EDUCACION SECUNDARIA"/>
    <n v="20949990.010000002"/>
    <x v="0"/>
    <n v="733732706"/>
    <s v="Expediente Técnico. _x000a_Ejecución física. _x000a_Supervisión."/>
  </r>
  <r>
    <n v="89"/>
    <x v="0"/>
    <s v="PROYECTO DE INVERSIÓN"/>
    <x v="1"/>
    <s v="Gobierno Regional"/>
    <s v="AYACUCHO"/>
    <s v="HUAMANGA"/>
    <s v="AYACUCHO"/>
    <x v="14"/>
    <n v="2474720"/>
    <n v="2474720"/>
    <x v="88"/>
    <x v="6"/>
    <s v="EDUCACION SECUNDARIA"/>
    <n v="23756576.350000001"/>
    <x v="0"/>
    <n v="598966083"/>
    <s v="Ejecución Física. _x000a_Supervisión."/>
  </r>
  <r>
    <n v="90"/>
    <x v="1"/>
    <s v="IOARR"/>
    <x v="1"/>
    <s v="Gobierno Regional"/>
    <s v="HUANUCO"/>
    <s v="HUANUCO"/>
    <s v="AMARILIS"/>
    <x v="9"/>
    <n v="2476390"/>
    <n v="2476390"/>
    <x v="89"/>
    <x v="7"/>
    <s v="GESTIÓN"/>
    <n v="3745612.56"/>
    <x v="2"/>
    <n v="842165626"/>
    <s v="Ejecución De La Obra_x000a_Supervisión De La Obra_x000a_Liquidación De La Obra"/>
  </r>
  <r>
    <n v="91"/>
    <x v="0"/>
    <s v="PROYECTO DE INVERSIÓN"/>
    <x v="1"/>
    <s v="Gobierno Regional"/>
    <s v="CUSCO"/>
    <s v="ANTA"/>
    <s v="ANTA"/>
    <x v="15"/>
    <n v="2484800"/>
    <n v="2484800"/>
    <x v="90"/>
    <x v="6"/>
    <s v="EDUCACIÓN PRIMARIA"/>
    <n v="18665070.010000002"/>
    <x v="0"/>
    <n v="1392618858"/>
    <s v="Expediente Técnico. _x000a_Ejecución física. _x000a_Supervisión."/>
  </r>
  <r>
    <n v="92"/>
    <x v="0"/>
    <s v="PROYECTO DE INVERSIÓN"/>
    <x v="2"/>
    <s v="Gobierno Nacional"/>
    <s v="HUANCAVELICA"/>
    <s v="TAYACAJA"/>
    <s v="COLCABAMBA"/>
    <x v="13"/>
    <n v="2486214"/>
    <n v="2486214"/>
    <x v="91"/>
    <x v="11"/>
    <s v="COMISARÍAS"/>
    <n v="3491541"/>
    <x v="2"/>
    <s v="NO CORRESPONDE"/>
    <s v="Expediente Técnico. _x000a_Ejecución física."/>
  </r>
  <r>
    <n v="93"/>
    <x v="0"/>
    <s v="PROYECTO DE INVERSIÓN"/>
    <x v="1"/>
    <s v="Gobierno Regional"/>
    <s v="APURIMAC"/>
    <s v="COTABAMBAS"/>
    <s v="COYLLURQUI"/>
    <x v="20"/>
    <n v="2487668"/>
    <n v="2487668"/>
    <x v="92"/>
    <x v="10"/>
    <s v="ECOSISTEMAS"/>
    <n v="22444640.859999999"/>
    <x v="0"/>
    <n v="319408161"/>
    <s v="Ejecución Física. _x000a_Supervisión."/>
  </r>
  <r>
    <n v="94"/>
    <x v="0"/>
    <s v="PROYECTO DE INVERSIÓN"/>
    <x v="2"/>
    <s v="Gobierno Regional"/>
    <s v="SAN MARTIN"/>
    <s v="MOYOBAMBA"/>
    <s v="MOYOBAMBA"/>
    <x v="10"/>
    <n v="2491123"/>
    <n v="2491123"/>
    <x v="93"/>
    <x v="6"/>
    <s v="EDUCACIÓN PRIMARIA"/>
    <n v="11574796.83"/>
    <x v="0"/>
    <n v="733732706"/>
    <s v="Expediente Técnico. _x000a_Ejecución física. _x000a_Supervisión."/>
  </r>
  <r>
    <n v="95"/>
    <x v="0"/>
    <s v="PROYECTO DE INVERSIÓN"/>
    <x v="1"/>
    <s v="Gobierno Regional"/>
    <s v="SAN MARTIN"/>
    <s v="MOYOBAMBA"/>
    <s v="MOYOBAMBA"/>
    <x v="10"/>
    <n v="2491124"/>
    <n v="2491124"/>
    <x v="94"/>
    <x v="6"/>
    <s v="EDUCACIÓN INICIAL"/>
    <n v="11632099.689999999"/>
    <x v="0"/>
    <n v="733732706"/>
    <s v="Expediente Técnico. _x000a_Ejecución física. _x000a_Supervisión."/>
  </r>
  <r>
    <n v="96"/>
    <x v="0"/>
    <s v="PROYECTO DE INVERSIÓN"/>
    <x v="2"/>
    <s v="Gobierno Regional"/>
    <s v="AYACUCHO"/>
    <s v="HUAMANGA"/>
    <s v="AYACUCHO"/>
    <x v="14"/>
    <n v="2492254"/>
    <n v="2492254"/>
    <x v="95"/>
    <x v="6"/>
    <s v="EDUCACION SECUNDARIA"/>
    <n v="14948698.98"/>
    <x v="0"/>
    <n v="598966083"/>
    <s v="Expediente Técnico. _x000a_Ejecución física. _x000a_Supervisión."/>
  </r>
  <r>
    <n v="97"/>
    <x v="2"/>
    <s v="PROYECTO DE INVERSIÓN"/>
    <x v="2"/>
    <s v="Gobierno Regional"/>
    <s v="LIMA"/>
    <s v="HUARAL"/>
    <s v="CHANCAY"/>
    <x v="16"/>
    <n v="2496323"/>
    <n v="2496323"/>
    <x v="96"/>
    <x v="6"/>
    <s v="EDUCACIÓN INICIAL"/>
    <n v="4227513.6100000003"/>
    <x v="2"/>
    <n v="704728473"/>
    <s v="Elaboración de Expediente Técnico.                Ejecución Física de Obra.                                   Supervisión de Obra.                                          Liquidación de Obra."/>
  </r>
  <r>
    <n v="98"/>
    <x v="0"/>
    <s v="PROYECTO DE INVERSIÓN"/>
    <x v="2"/>
    <s v="Gobierno Regional"/>
    <s v="AYACUCHO"/>
    <s v="HUAMANGA"/>
    <s v="AYACUCHO"/>
    <x v="14"/>
    <n v="2499680"/>
    <n v="2499680"/>
    <x v="97"/>
    <x v="6"/>
    <s v="EDUCACION SECUNDARIA"/>
    <n v="9474994.9299999997"/>
    <x v="2"/>
    <n v="598966083"/>
    <s v="Expediente Técnico. _x000a_Ejecución física. _x000a_Supervisión."/>
  </r>
  <r>
    <n v="99"/>
    <x v="0"/>
    <s v="PROYECTO DE INVERSIÓN"/>
    <x v="2"/>
    <s v="Municipalidad Provincial"/>
    <s v="ANCASH"/>
    <s v="HUAYLAS"/>
    <s v="CARAZ"/>
    <x v="1"/>
    <n v="2500836"/>
    <n v="2500836"/>
    <x v="98"/>
    <x v="6"/>
    <s v="EDUCACION SECUNDARIA"/>
    <n v="11912201.49"/>
    <x v="0"/>
    <n v="23841029"/>
    <s v="Actualización de Estudio. _x000a_Expediente Técnico. _x000a_Ejecución Física._x000a_Supervision"/>
  </r>
  <r>
    <n v="100"/>
    <x v="0"/>
    <s v="PROYECTO DE INVERSIÓN"/>
    <x v="2"/>
    <s v="Gobierno Regional"/>
    <s v="LAMBAYEQUE"/>
    <s v="LAMBAYEQUE"/>
    <s v="MOTUPE"/>
    <x v="21"/>
    <n v="2504675"/>
    <n v="2504675"/>
    <x v="99"/>
    <x v="14"/>
    <s v="TURISMO"/>
    <n v="7031642.6399999997"/>
    <x v="2"/>
    <n v="749721925"/>
    <s v="Expediente Técnico. _x000a_Ejecución física. _x000a_Supervisión."/>
  </r>
  <r>
    <n v="101"/>
    <x v="0"/>
    <s v="PROYECTO DE INVERSIÓN"/>
    <x v="3"/>
    <s v="Gobierno Regional"/>
    <s v="AYACUCHO"/>
    <s v="HUANTA"/>
    <s v="LURICOCHA"/>
    <x v="14"/>
    <n v="2505469"/>
    <n v="2505469"/>
    <x v="100"/>
    <x v="12"/>
    <s v="RED DE INTERNET FIJO"/>
    <n v="22112225.989999998"/>
    <x v="0"/>
    <n v="598966083"/>
    <s v="Expediente Técnico. _x000a_Ejecución física. _x000a_Supervisión."/>
  </r>
  <r>
    <n v="102"/>
    <x v="0"/>
    <s v="PROYECTO DE INVERSIÓN"/>
    <x v="2"/>
    <s v="Gobierno Regional"/>
    <s v="AYACUCHO"/>
    <s v="HUAMANGA"/>
    <s v="AYACUCHO"/>
    <x v="14"/>
    <n v="2508146"/>
    <n v="2508146"/>
    <x v="101"/>
    <x v="6"/>
    <s v="EDUCACION SECUNDARIA"/>
    <n v="10520425.6"/>
    <x v="0"/>
    <n v="598966083"/>
    <s v="Expediente Técnico. _x000a_Ejecución física. _x000a_Supervisión."/>
  </r>
  <r>
    <n v="103"/>
    <x v="0"/>
    <s v="IOARR"/>
    <x v="2"/>
    <s v="Municipalidad Provincial"/>
    <s v="TUMBES"/>
    <s v="TUMBES"/>
    <s v="TUMBES"/>
    <x v="12"/>
    <n v="2508531"/>
    <n v="2508531"/>
    <x v="102"/>
    <x v="13"/>
    <s v="PRÁCTICA DEPORTIVA Y/O RECREATIVA"/>
    <n v="3373813.39"/>
    <x v="2"/>
    <n v="40539250"/>
    <s v="Actualización  de perfil. _x000a_Elaboración de Expediente Técnico._x000a_Ejecución Física de Obra. _x000a_Supervisión de Obra._x000a_Liquidación de Obra."/>
  </r>
  <r>
    <n v="104"/>
    <x v="0"/>
    <s v="PROYECTO DE INVERSIÓN"/>
    <x v="2"/>
    <s v="Municipalidad Provincial"/>
    <s v="TUMBES"/>
    <s v="TUMBES"/>
    <s v="TUMBES"/>
    <x v="12"/>
    <n v="2509735"/>
    <n v="2509735"/>
    <x v="103"/>
    <x v="13"/>
    <s v="PRÁCTICA DEPORTIVA Y/O RECREATIVA"/>
    <n v="3825225.68"/>
    <x v="2"/>
    <n v="40539250"/>
    <s v="Actualización  de perfil. _x000a_Elaboración de Expediente Técnico._x000a_Ejecución Física de Obra. _x000a_Supervisión de Obra._x000a_Liquidación de Obra."/>
  </r>
  <r>
    <n v="105"/>
    <x v="0"/>
    <s v="PROYECTO DE INVERSIÓN"/>
    <x v="2"/>
    <s v="Gobierno Nacional"/>
    <s v="AREQUIPA"/>
    <s v="ISLAY"/>
    <s v="ISLAY"/>
    <x v="13"/>
    <n v="2515324"/>
    <n v="2515324"/>
    <x v="104"/>
    <x v="11"/>
    <s v="COMISARÍAS"/>
    <n v="4815184.8"/>
    <x v="2"/>
    <s v="NO CORRESPONDE"/>
    <s v="Expediente Técnico. _x000a_Ejecución física."/>
  </r>
  <r>
    <n v="106"/>
    <x v="0"/>
    <s v="PROYECTO DE INVERSIÓN"/>
    <x v="2"/>
    <s v="Gobierno Nacional"/>
    <s v="CUSCO"/>
    <s v="CUSCO"/>
    <s v="CUSCO"/>
    <x v="13"/>
    <n v="2516822"/>
    <n v="2516822"/>
    <x v="105"/>
    <x v="11"/>
    <s v="COMISARÍAS"/>
    <n v="7438398.1799999997"/>
    <x v="2"/>
    <s v="NO CORRESPONDE"/>
    <s v="Expediente Técnico. _x000a_Ejecución física."/>
  </r>
  <r>
    <n v="107"/>
    <x v="0"/>
    <s v="PROYECTO DE INVERSIÓN"/>
    <x v="2"/>
    <s v="Gobierno Regional"/>
    <s v="AYACUCHO"/>
    <s v="LA MAR"/>
    <s v="TAMBO"/>
    <x v="14"/>
    <n v="2519492"/>
    <n v="2519492"/>
    <x v="106"/>
    <x v="6"/>
    <s v="EDUCACION SECUNDARIA"/>
    <n v="14251772.4"/>
    <x v="0"/>
    <n v="598966083"/>
    <s v="Expediente Técnico. _x000a_Ejecución física. _x000a_Supervisión."/>
  </r>
  <r>
    <n v="108"/>
    <x v="0"/>
    <s v="PROYECTO DE INVERSIÓN"/>
    <x v="2"/>
    <s v="Gobierno Nacional"/>
    <s v="JUNIN"/>
    <s v="JUNIN"/>
    <s v="JUNIN"/>
    <x v="13"/>
    <n v="2521405"/>
    <n v="2521405"/>
    <x v="107"/>
    <x v="11"/>
    <s v="COMISARÍAS"/>
    <n v="7237866.8399999999"/>
    <x v="2"/>
    <s v="NO CORRESPONDE"/>
    <s v="Expediente Técnico. _x000a_Ejecución física."/>
  </r>
  <r>
    <n v="109"/>
    <x v="0"/>
    <s v="PROYECTO DE INVERSIÓN"/>
    <x v="2"/>
    <s v="Municipalidad Provincial"/>
    <s v="ANCASH"/>
    <s v="HUAYLAS"/>
    <s v="CARAZ"/>
    <x v="1"/>
    <n v="2521704"/>
    <n v="2521704"/>
    <x v="108"/>
    <x v="5"/>
    <s v="INFRAESTRUCTURA DE RIEGO"/>
    <n v="6112943.8300000001"/>
    <x v="2"/>
    <n v="23841029"/>
    <s v="Actualización de Estudio. _x000a_Expediente Técnico. _x000a_Ejecución Física._x000a_Supervision"/>
  </r>
  <r>
    <n v="110"/>
    <x v="0"/>
    <s v="PROYECTO DE INVERSIÓN"/>
    <x v="2"/>
    <s v="Gobierno Nacional"/>
    <s v="LORETO"/>
    <s v="LORETO"/>
    <s v="URARINAS"/>
    <x v="22"/>
    <n v="2522717"/>
    <n v="2522717"/>
    <x v="109"/>
    <x v="15"/>
    <s v="PLATAFORMAS DE ATENCIÓN"/>
    <n v="1843605.84"/>
    <x v="4"/>
    <s v="NO CORRESPONDE"/>
    <s v="Expediente Técnico. _x000a_Ejecución física."/>
  </r>
  <r>
    <n v="111"/>
    <x v="0"/>
    <s v="PROYECTO DE INVERSIÓN"/>
    <x v="2"/>
    <s v="Gobierno Nacional"/>
    <s v="PIURA"/>
    <s v="PAITA"/>
    <s v="PAITA"/>
    <x v="6"/>
    <n v="2523928"/>
    <n v="2523928"/>
    <x v="110"/>
    <x v="7"/>
    <s v="PLANEAMIENTO, GESTIÓN Y RESERVA DE CONTINGENCIA"/>
    <n v="53919806.590000004"/>
    <x v="0"/>
    <s v="NO CORRESPONDE"/>
    <s v="Ejecución física."/>
  </r>
  <r>
    <n v="112"/>
    <x v="1"/>
    <s v="PROYECTO DE INVERSIÓN"/>
    <x v="2"/>
    <s v="Gobierno Regional"/>
    <s v="HUANUCO"/>
    <s v="YAROWILCA"/>
    <s v="OBAS"/>
    <x v="9"/>
    <n v="2524278"/>
    <n v="2524278"/>
    <x v="111"/>
    <x v="5"/>
    <s v="RIEGO"/>
    <n v="41983166.310000002"/>
    <x v="0"/>
    <n v="842165626"/>
    <s v="Expediente Técnico. _x000a_Ejecución física."/>
  </r>
  <r>
    <n v="113"/>
    <x v="1"/>
    <s v="PROYECTO DE INVERSIÓN"/>
    <x v="2"/>
    <s v="Gobierno Regional"/>
    <s v="HUANUCO"/>
    <s v="LEONCIO PRADO"/>
    <s v="MARIANO DAMASO BERAUN"/>
    <x v="9"/>
    <n v="2524361"/>
    <n v="2524361"/>
    <x v="112"/>
    <x v="0"/>
    <s v="SALUD INDIVIDUAL"/>
    <n v="11599093.939999999"/>
    <x v="0"/>
    <n v="842165626"/>
    <s v="Expediente Técnico. _x000a_Ejecución física."/>
  </r>
  <r>
    <n v="114"/>
    <x v="1"/>
    <s v="PROYECTO DE INVERSIÓN"/>
    <x v="2"/>
    <s v="Gobierno Regional"/>
    <s v="HUANUCO"/>
    <s v="LAURICOCHA"/>
    <s v="SAN MIGUEL DE CAURI"/>
    <x v="9"/>
    <n v="2525464"/>
    <n v="2525464"/>
    <x v="113"/>
    <x v="5"/>
    <s v="RIEGO"/>
    <n v="12528714.4"/>
    <x v="0"/>
    <n v="842165626"/>
    <s v="Expediente Técnico. _x000a_Ejecución física."/>
  </r>
  <r>
    <n v="115"/>
    <x v="0"/>
    <s v="PROYECTO DE INVERSIÓN"/>
    <x v="1"/>
    <s v="Universidad Pública"/>
    <s v="ANCASH"/>
    <s v="SANTA"/>
    <s v="NUEVO CHIMBOTE"/>
    <x v="17"/>
    <n v="2525680"/>
    <n v="2525680"/>
    <x v="114"/>
    <x v="6"/>
    <s v="EDUCACIÓN SUPERIOR UNIVERSITARIA DE NIVEL DE POSGRADO"/>
    <n v="12213497.51"/>
    <x v="0"/>
    <n v="76454215"/>
    <s v="Ejecución Física. _x000a_Supervisión."/>
  </r>
  <r>
    <n v="116"/>
    <x v="0"/>
    <s v="PROYECTO DE INVERSIÓN"/>
    <x v="3"/>
    <s v="Gobierno Regional"/>
    <s v="AYACUCHO"/>
    <s v="LUCANAS"/>
    <s v="SANTA LUCIA"/>
    <x v="14"/>
    <n v="2531480"/>
    <n v="2531480"/>
    <x v="115"/>
    <x v="12"/>
    <s v="RED DE INTERNET FIJO"/>
    <n v="30783157.41"/>
    <x v="0"/>
    <n v="598966083"/>
    <s v="Expediente Técnico. _x000a_Ejecución física. _x000a_Supervisión."/>
  </r>
  <r>
    <n v="117"/>
    <x v="0"/>
    <s v="PROYECTO DE INVERSIÓN"/>
    <x v="1"/>
    <s v="Municipalidad Provincial"/>
    <s v="ANCASH"/>
    <s v="CARHUAZ"/>
    <s v="CARHUAZ"/>
    <x v="23"/>
    <n v="2531765"/>
    <n v="2531765"/>
    <x v="116"/>
    <x v="6"/>
    <s v="EDUCACION SECUNDARIA"/>
    <n v="14152708.439999999"/>
    <x v="0"/>
    <n v="16329876"/>
    <s v="Ejecución Física. _x000a_Supervisión."/>
  </r>
  <r>
    <n v="118"/>
    <x v="0"/>
    <s v="PROYECTO DE INVERSIÓN"/>
    <x v="2"/>
    <s v="Gobierno Regional"/>
    <s v="AREQUIPA"/>
    <s v="CAYLLOMA"/>
    <s v="CHIVAY"/>
    <x v="0"/>
    <n v="2532360"/>
    <n v="2532360"/>
    <x v="117"/>
    <x v="6"/>
    <s v="EDUCACIÓN PRIMARIA"/>
    <n v="9092869.8900000006"/>
    <x v="2"/>
    <n v="1003685498"/>
    <s v="Ejecución Física. _x000a_Supervisión."/>
  </r>
  <r>
    <n v="119"/>
    <x v="0"/>
    <s v="PROYECTO DE INVERSIÓN"/>
    <x v="1"/>
    <s v="Municipalidad Provincial"/>
    <s v="ANCASH"/>
    <s v="CASMA"/>
    <s v="CASMA"/>
    <x v="24"/>
    <n v="2533316"/>
    <n v="2533316"/>
    <x v="118"/>
    <x v="11"/>
    <s v="SEGURIDAD CIUDADANA REGIONAL Y LOCAL"/>
    <n v="4561789.2"/>
    <x v="2"/>
    <n v="49016203"/>
    <s v="Ejecución Física. _x000a_Supervisión."/>
  </r>
  <r>
    <n v="120"/>
    <x v="0"/>
    <s v="PROYECTO DE INVERSIÓN"/>
    <x v="2"/>
    <s v="Gobierno Nacional"/>
    <s v="LORETO"/>
    <s v="LORETO"/>
    <s v="URARINAS"/>
    <x v="22"/>
    <n v="2534443"/>
    <n v="2534443"/>
    <x v="119"/>
    <x v="15"/>
    <s v="PLATAFORMAS DE ATENCIÓN"/>
    <n v="1838715.86"/>
    <x v="4"/>
    <s v="NO CORRESPONDE"/>
    <s v="Expediente Técnico. _x000a_Ejecución física."/>
  </r>
  <r>
    <n v="121"/>
    <x v="0"/>
    <s v="PROYECTO DE INVERSIÓN"/>
    <x v="2"/>
    <s v="Gobierno Nacional"/>
    <s v="LORETO"/>
    <s v="DATEM DEL MARAÑON"/>
    <s v="MORONA"/>
    <x v="22"/>
    <n v="2534846"/>
    <n v="2534846"/>
    <x v="120"/>
    <x v="15"/>
    <s v="PLATAFORMAS DE ATENCIÓN"/>
    <n v="1889220.86"/>
    <x v="4"/>
    <s v="NO CORRESPONDE"/>
    <s v="Expediente Técnico. _x000a_Ejecución física."/>
  </r>
  <r>
    <n v="122"/>
    <x v="0"/>
    <s v="PROYECTO DE INVERSIÓN"/>
    <x v="2"/>
    <s v="Gobierno Regional"/>
    <s v="SAN MARTIN"/>
    <s v="RIOJA"/>
    <s v="ELIAS SOPLIN VARGAS"/>
    <x v="10"/>
    <n v="2534910"/>
    <n v="2534910"/>
    <x v="121"/>
    <x v="14"/>
    <s v="TURISMO"/>
    <n v="9669355.9900000002"/>
    <x v="2"/>
    <n v="733732706"/>
    <s v="Expediente Técnico. _x000a_Ejecución física. _x000a_Supervisión."/>
  </r>
  <r>
    <n v="123"/>
    <x v="0"/>
    <s v="PROYECTO DE INVERSIÓN"/>
    <x v="2"/>
    <s v="Gobierno Nacional"/>
    <s v="LORETO"/>
    <s v="DATEM DEL MARAÑON"/>
    <s v="ANDOAS"/>
    <x v="22"/>
    <n v="2534944"/>
    <n v="2534944"/>
    <x v="122"/>
    <x v="15"/>
    <s v="PLATAFORMAS DE ATENCIÓN"/>
    <n v="1855915.87"/>
    <x v="4"/>
    <s v="NO CORRESPONDE"/>
    <s v="Expediente Técnico. _x000a_Ejecución física."/>
  </r>
  <r>
    <n v="124"/>
    <x v="0"/>
    <s v="PROYECTO DE INVERSIÓN"/>
    <x v="1"/>
    <s v="Gobierno Regional"/>
    <s v="APURIMAC"/>
    <s v="ANTABAMBA"/>
    <s v="OROPESA"/>
    <x v="20"/>
    <n v="2535707"/>
    <n v="2535707"/>
    <x v="123"/>
    <x v="10"/>
    <s v="ECOSISTEMAS"/>
    <n v="27153801.440000001"/>
    <x v="0"/>
    <n v="319408161"/>
    <s v="Ejecución Física. _x000a_Supervisión."/>
  </r>
  <r>
    <n v="125"/>
    <x v="1"/>
    <s v="PROYECTO DE INVERSIÓN"/>
    <x v="2"/>
    <s v="Gobierno Regional"/>
    <s v="HUANUCO"/>
    <s v="PUERTO INCA"/>
    <s v="PUERTO INCA"/>
    <x v="9"/>
    <n v="2536997"/>
    <n v="2536997"/>
    <x v="124"/>
    <x v="0"/>
    <s v="SALUD INDIVIDUAL"/>
    <n v="24820626.690000001"/>
    <x v="0"/>
    <n v="842165626"/>
    <s v="Expediente Técnico. _x000a_Ejecución física."/>
  </r>
  <r>
    <n v="126"/>
    <x v="0"/>
    <s v="PROYECTO DE INVERSIÓN"/>
    <x v="1"/>
    <s v="Municipalidad Distrital"/>
    <s v="APURIMAC"/>
    <s v="COTABAMBAS"/>
    <s v="MARA"/>
    <x v="11"/>
    <n v="2538124"/>
    <n v="2538124"/>
    <x v="125"/>
    <x v="7"/>
    <s v="DESARROLLO INSTITUCIONAL"/>
    <n v="12283662.039999999"/>
    <x v="0"/>
    <n v="22308646"/>
    <s v="Elaboración de Expediente Técnico.                Ejecución Física de Obra.                                   Supervisión de Obra.                                          Liquidación de Obra."/>
  </r>
  <r>
    <n v="127"/>
    <x v="0"/>
    <s v="PROYECTO DE INVERSIÓN"/>
    <x v="2"/>
    <s v="Gobierno Nacional"/>
    <s v="AREQUIPA"/>
    <s v="AREQUIPA"/>
    <s v="CAYMA"/>
    <x v="13"/>
    <n v="2540617"/>
    <n v="2540617"/>
    <x v="126"/>
    <x v="11"/>
    <s v="COMISARÍAS"/>
    <n v="9746457.6999999993"/>
    <x v="2"/>
    <s v="NO CORRESPONDE"/>
    <s v="Expediente Técnico. _x000a_Ejecución física."/>
  </r>
  <r>
    <n v="128"/>
    <x v="1"/>
    <s v="PROYECTO DE INVERSIÓN"/>
    <x v="2"/>
    <s v="Gobierno Regional"/>
    <s v="HUANUCO"/>
    <s v="HUANUCO"/>
    <s v="CHINCHAO"/>
    <x v="9"/>
    <n v="2541184"/>
    <n v="2541184"/>
    <x v="127"/>
    <x v="10"/>
    <s v="DESARROLLO ESTRATÉGICO, CONSERVACIÓN Y APROVECHAMIENTO SOSTENIBLE DEL PATRIMONIO NATURAL"/>
    <n v="4756246.1399999997"/>
    <x v="2"/>
    <n v="842165626"/>
    <s v="Expediente Técnico. _x000a_Ejecución física."/>
  </r>
  <r>
    <n v="129"/>
    <x v="0"/>
    <s v="PROYECTO DE INVERSIÓN"/>
    <x v="2"/>
    <s v="Gobierno Regional"/>
    <s v="SAN MARTIN"/>
    <s v="SAN MARTIN"/>
    <s v="TARAPOTO"/>
    <x v="10"/>
    <n v="2653108"/>
    <n v="2653108"/>
    <x v="128"/>
    <x v="6"/>
    <s v="EDUCACIÓN BÁSICA ESPECIAL - CEBE"/>
    <n v="6204166.6299999999"/>
    <x v="2"/>
    <n v="733732706"/>
    <s v="1. Expediente técnico_x000a_2. Ejecución de obra, bienes y servicios_x000a_3. Recepción y liquidación_x000a_4. Supervisión"/>
  </r>
  <r>
    <n v="130"/>
    <x v="0"/>
    <s v="PROYECTO DE INVERSIÓN"/>
    <x v="2"/>
    <s v="Gobierno Nacional"/>
    <s v="APURIMAC"/>
    <s v="AYMARAES"/>
    <s v="YANACA"/>
    <x v="13"/>
    <n v="2542124"/>
    <n v="2542124"/>
    <x v="129"/>
    <x v="11"/>
    <s v="COMISARÍAS"/>
    <n v="3643676.3"/>
    <x v="2"/>
    <s v="NO CORRESPONDE"/>
    <s v="Expediente Técnico. _x000a_Ejecución física."/>
  </r>
  <r>
    <n v="131"/>
    <x v="0"/>
    <s v="PROYECTO DE INVERSIÓN"/>
    <x v="2"/>
    <s v="Gobierno Regional"/>
    <s v="AYACUCHO"/>
    <s v="SUCRE"/>
    <s v="QUEROBAMBA"/>
    <x v="14"/>
    <n v="2544566"/>
    <n v="2544566"/>
    <x v="130"/>
    <x v="6"/>
    <s v="EDUCACION SECUNDARIA"/>
    <n v="14298511.800000001"/>
    <x v="0"/>
    <n v="598966083"/>
    <s v="Expediente Técnico. _x000a_Ejecución física. _x000a_Supervisión."/>
  </r>
  <r>
    <n v="132"/>
    <x v="0"/>
    <s v="IOARR"/>
    <x v="2"/>
    <s v="Gobierno Nacional"/>
    <s v="CALLAO"/>
    <s v="CALLAO"/>
    <s v="LA PUNTA"/>
    <x v="6"/>
    <n v="2551431"/>
    <n v="2551431"/>
    <x v="131"/>
    <x v="16"/>
    <s v="DEFENSA NACIONAL"/>
    <n v="24800000"/>
    <x v="0"/>
    <s v="NO CORRESPONDE"/>
    <s v="Ejecución física."/>
  </r>
  <r>
    <n v="133"/>
    <x v="0"/>
    <s v="PROYECTO DE INVERSIÓN"/>
    <x v="2"/>
    <s v="Gobierno Nacional"/>
    <s v="LORETO"/>
    <s v="LORETO"/>
    <s v="TROMPETEROS"/>
    <x v="22"/>
    <n v="2552828"/>
    <n v="2552828"/>
    <x v="132"/>
    <x v="15"/>
    <s v="PLATAFORMAS DE ATENCIÓN"/>
    <n v="1718679.12"/>
    <x v="4"/>
    <s v="NO CORRESPONDE"/>
    <s v="Expediente Técnico. _x000a_Ejecución física."/>
  </r>
  <r>
    <n v="134"/>
    <x v="0"/>
    <s v="PROYECTO DE INVERSIÓN"/>
    <x v="2"/>
    <s v="Gobierno Nacional"/>
    <s v="LORETO"/>
    <s v="DATEM DEL MARAÑON"/>
    <s v="CAHUAPANAS"/>
    <x v="22"/>
    <n v="2553156"/>
    <n v="2553156"/>
    <x v="133"/>
    <x v="15"/>
    <s v="PLATAFORMAS DE ATENCIÓN"/>
    <n v="1788102.05"/>
    <x v="4"/>
    <s v="NO CORRESPONDE"/>
    <s v="Expediente Técnico. _x000a_Ejecución física."/>
  </r>
  <r>
    <n v="135"/>
    <x v="0"/>
    <s v="PROYECTO DE INVERSIÓN"/>
    <x v="2"/>
    <s v="Gobierno Nacional"/>
    <s v="LORETO"/>
    <s v="DATEM DEL MARAÑON"/>
    <s v="PASTAZA"/>
    <x v="22"/>
    <n v="2553157"/>
    <n v="2553157"/>
    <x v="134"/>
    <x v="15"/>
    <s v="PLATAFORMAS DE ATENCIÓN"/>
    <n v="1849194.77"/>
    <x v="4"/>
    <s v="NO CORRESPONDE"/>
    <s v="Expediente Técnico. _x000a_Ejecución física."/>
  </r>
  <r>
    <n v="136"/>
    <x v="2"/>
    <s v="PROYECTO DE INVERSIÓN"/>
    <x v="2"/>
    <s v="Municipalidad Provincial"/>
    <s v="CAJAMARCA"/>
    <s v="CAJAMARCA"/>
    <s v="CAJAMARCA"/>
    <x v="25"/>
    <n v="2556167"/>
    <n v="2556167"/>
    <x v="135"/>
    <x v="15"/>
    <s v="CENTRO DE ACOGIDA  RESIDENCIAL (CAR)"/>
    <n v="6049989.0499999998"/>
    <x v="2"/>
    <n v="14497780"/>
    <s v="Expediente Técnico. _x000a_Ejecución física. _x000a_Supervisión."/>
  </r>
  <r>
    <n v="137"/>
    <x v="0"/>
    <s v="PROYECTO DE INVERSIÓN"/>
    <x v="2"/>
    <s v="Gobierno Nacional"/>
    <s v="AREQUIPA"/>
    <s v="LA UNION"/>
    <s v="TORO"/>
    <x v="2"/>
    <n v="2558287"/>
    <n v="2558287"/>
    <x v="136"/>
    <x v="2"/>
    <s v="SISTEMA DE SANEAMIENTO RURAL"/>
    <n v="3857437.51"/>
    <x v="2"/>
    <s v="NO CORRESPONDE"/>
    <s v="Expediente Técnico. _x000a_Ejecución física."/>
  </r>
  <r>
    <n v="138"/>
    <x v="0"/>
    <s v="PROYECTO DE INVERSIÓN"/>
    <x v="2"/>
    <s v="Gobierno Nacional"/>
    <s v="AREQUIPA"/>
    <s v="LA UNION"/>
    <s v="TORO"/>
    <x v="2"/>
    <n v="2558288"/>
    <n v="2558288"/>
    <x v="137"/>
    <x v="2"/>
    <s v="SISTEMA DE SANEAMIENTO RURAL"/>
    <n v="3029498.71"/>
    <x v="2"/>
    <s v="NO CORRESPONDE"/>
    <s v="Expediente Técnico. _x000a_Ejecución física."/>
  </r>
  <r>
    <n v="139"/>
    <x v="0"/>
    <s v="IOARR"/>
    <x v="1"/>
    <s v="Gobierno Nacional"/>
    <s v="PIURA"/>
    <s v="PIURA"/>
    <s v="CASTILLA"/>
    <x v="3"/>
    <n v="2559533"/>
    <n v="2559533"/>
    <x v="138"/>
    <x v="7"/>
    <s v="CENTRO ACUÍCOLA"/>
    <n v="1325340"/>
    <x v="4"/>
    <s v="NO CORRESPONDE"/>
    <s v="Expediente Técnico. _x000a_Ejecución física."/>
  </r>
  <r>
    <n v="140"/>
    <x v="0"/>
    <s v="PROYECTO DE INVERSIÓN"/>
    <x v="2"/>
    <s v="Gobierno Nacional"/>
    <s v="ICA"/>
    <s v="PISCO"/>
    <s v="SAN ANDRES"/>
    <x v="3"/>
    <n v="2560696"/>
    <n v="2560696"/>
    <x v="139"/>
    <x v="3"/>
    <s v="DESEMBARCADERO PESQUERO ARTESANAL"/>
    <n v="29347076.870000001"/>
    <x v="0"/>
    <s v="NO CORRESPONDE"/>
    <s v="Expediente Técnico. _x000a_Ejecución física."/>
  </r>
  <r>
    <n v="141"/>
    <x v="0"/>
    <s v="PROYECTO DE INVERSIÓN"/>
    <x v="3"/>
    <s v="Gobierno Regional"/>
    <s v="AMAZONAS"/>
    <s v="BAGUA"/>
    <s v="IMAZA"/>
    <x v="4"/>
    <n v="2561013"/>
    <n v="2561013"/>
    <x v="140"/>
    <x v="8"/>
    <s v="CARRETERAS VECINALES"/>
    <n v="14223091.25"/>
    <x v="0"/>
    <n v="385633076"/>
    <s v="Expediente Técnico. _x000a_Ejecución física. _x000a_Supervisión."/>
  </r>
  <r>
    <n v="142"/>
    <x v="0"/>
    <s v="IOARR"/>
    <x v="2"/>
    <s v="Municipalidad Provincial"/>
    <s v="TUMBES"/>
    <s v="TUMBES"/>
    <s v="TUMBES"/>
    <x v="12"/>
    <n v="2562784"/>
    <n v="2562784"/>
    <x v="141"/>
    <x v="8"/>
    <s v="VIAS URBANAS"/>
    <n v="14946917.5"/>
    <x v="0"/>
    <n v="40539250"/>
    <s v="Actualización  de perfil. _x000a_Elaboración de Expediente Técnico._x000a_Ejecución Física de Obra. _x000a_Supervisión de Obra._x000a_Liquidación de Obra."/>
  </r>
  <r>
    <n v="143"/>
    <x v="0"/>
    <s v="PROYECTO DE INVERSIÓN"/>
    <x v="2"/>
    <s v="Gobierno Nacional"/>
    <s v="APURIMAC"/>
    <s v="AYMARAES"/>
    <s v="COTARUSE"/>
    <x v="22"/>
    <n v="2564368"/>
    <n v="2564368"/>
    <x v="142"/>
    <x v="15"/>
    <s v="PLATAFORMAS DE ATENCIÓN"/>
    <n v="1195127.48"/>
    <x v="4"/>
    <s v="NO CORRESPONDE"/>
    <s v="Expediente Técnico. _x000a_Ejecución física."/>
  </r>
  <r>
    <n v="144"/>
    <x v="0"/>
    <s v="PROYECTO DE INVERSIÓN"/>
    <x v="3"/>
    <s v="Gobierno Regional"/>
    <s v="AMAZONAS"/>
    <s v="BAGUA"/>
    <s v="IMAZA"/>
    <x v="4"/>
    <n v="2564834"/>
    <n v="2564834"/>
    <x v="143"/>
    <x v="2"/>
    <s v="SANEAMIENTO RURAL"/>
    <n v="11182801.59"/>
    <x v="0"/>
    <n v="385633076"/>
    <s v="Expediente Técnico. _x000a_Ejecución física. _x000a_Supervisión."/>
  </r>
  <r>
    <n v="145"/>
    <x v="0"/>
    <s v="PROYECTO DE INVERSIÓN"/>
    <x v="2"/>
    <s v="Gobierno Regional"/>
    <s v="AYACUCHO"/>
    <s v="HUAMANGA"/>
    <s v="SAN JUAN BAUTISTA"/>
    <x v="14"/>
    <n v="2565135"/>
    <n v="2565135"/>
    <x v="144"/>
    <x v="6"/>
    <s v="EDUCACIÓN PRIMARIA"/>
    <n v="15239072.52"/>
    <x v="0"/>
    <n v="598966083"/>
    <s v="Expediente Técnico. _x000a_Ejecución física. _x000a_Supervisión."/>
  </r>
  <r>
    <n v="146"/>
    <x v="0"/>
    <s v="PROYECTO DE INVERSIÓN"/>
    <x v="3"/>
    <s v="Gobierno Regional"/>
    <s v="AYACUCHO"/>
    <s v="HUANTA"/>
    <s v="SIVIA"/>
    <x v="14"/>
    <n v="2565854"/>
    <n v="2565854"/>
    <x v="145"/>
    <x v="8"/>
    <s v="CARRETERAS VECINALES"/>
    <n v="305089408.52999997"/>
    <x v="3"/>
    <n v="598966083"/>
    <s v="Expediente Técnico. _x000a_Ejecución física. _x000a_Supervisión."/>
  </r>
  <r>
    <n v="147"/>
    <x v="0"/>
    <s v="PROYECTO DE INVERSIÓN"/>
    <x v="2"/>
    <s v="Gobierno Regional"/>
    <s v="SAN MARTIN"/>
    <s v="SAN MARTIN"/>
    <s v="SAUCE"/>
    <x v="10"/>
    <n v="2647660"/>
    <n v="2647660"/>
    <x v="146"/>
    <x v="6"/>
    <s v="EDUCACIÓN INICIAL"/>
    <n v="16908217.43"/>
    <x v="0"/>
    <n v="733732706"/>
    <s v="1. Expediente técnico_x000a_2. Ejecución de obra, bienes y servicios_x000a_3. Recepción y liquidación_x000a_4. Supervisión"/>
  </r>
  <r>
    <n v="148"/>
    <x v="0"/>
    <s v="PROYECTO DE INVERSIÓN"/>
    <x v="3"/>
    <s v="Gobierno Regional"/>
    <s v="AYACUCHO"/>
    <s v="CANGALLO"/>
    <s v="MARIA PARADO DE BELLIDO"/>
    <x v="14"/>
    <n v="2566375"/>
    <n v="2566375"/>
    <x v="147"/>
    <x v="12"/>
    <s v="RED DE INTERNET FIJO"/>
    <n v="16595317.539999999"/>
    <x v="0"/>
    <n v="598966083"/>
    <s v="Expediente Técnico. _x000a_Ejecución física. _x000a_Supervisión."/>
  </r>
  <r>
    <n v="149"/>
    <x v="0"/>
    <s v="PROYECTO DE INVERSIÓN"/>
    <x v="3"/>
    <s v="Gobierno Regional"/>
    <s v="AMAZONAS"/>
    <s v="UTCUBAMBA"/>
    <s v="CUMBA"/>
    <x v="4"/>
    <n v="2568209"/>
    <n v="2568209"/>
    <x v="148"/>
    <x v="5"/>
    <s v="INFRAESTRUCTURA DE RIEGO"/>
    <n v="6405814.0999999996"/>
    <x v="2"/>
    <n v="385633076"/>
    <s v="Expediente Técnico. _x000a_Ejecución física. _x000a_Supervisión."/>
  </r>
  <r>
    <n v="150"/>
    <x v="1"/>
    <s v="PROYECTO DE INVERSIÓN"/>
    <x v="2"/>
    <s v="Gobierno Regional"/>
    <s v="HUANUCO"/>
    <s v="PACHITEA"/>
    <s v="UMARI"/>
    <x v="9"/>
    <n v="2569404"/>
    <n v="2569404"/>
    <x v="149"/>
    <x v="6"/>
    <s v="EDUCACIÓN BÁSICA"/>
    <n v="2835969.5"/>
    <x v="4"/>
    <n v="842165626"/>
    <s v="Expediente Técnico. _x000a_Ejecución física."/>
  </r>
  <r>
    <n v="151"/>
    <x v="0"/>
    <s v="PROYECTO DE INVERSIÓN"/>
    <x v="1"/>
    <s v="Municipalidad Provincial"/>
    <s v="ANCASH"/>
    <s v="CARHUAZ"/>
    <s v="CARHUAZ"/>
    <x v="23"/>
    <n v="2570091"/>
    <n v="2570091"/>
    <x v="150"/>
    <x v="6"/>
    <s v="EDUCACIÓN PRIMARIA"/>
    <n v="5190591.5199999996"/>
    <x v="2"/>
    <n v="16329876"/>
    <s v="Ejecución Física. _x000a_Supervisión."/>
  </r>
  <r>
    <n v="152"/>
    <x v="0"/>
    <s v="PROYECTO DE INVERSIÓN"/>
    <x v="2"/>
    <s v="Gobierno Regional"/>
    <s v="SAN MARTIN"/>
    <s v="TOCACHE"/>
    <s v="SANTA LUCIA"/>
    <x v="10"/>
    <n v="2632885"/>
    <n v="2632885"/>
    <x v="151"/>
    <x v="6"/>
    <s v="EDUCACIÓN PRIMARIA"/>
    <n v="17643263.48"/>
    <x v="0"/>
    <n v="733732706"/>
    <s v="1. Expediente técnico_x000a_2. Ejecución de obra, bienes y servicios_x000a_3. Recepción y liquidación_x000a_4. Supervisión"/>
  </r>
  <r>
    <n v="153"/>
    <x v="0"/>
    <s v="PROYECTO DE INVERSIÓN"/>
    <x v="2"/>
    <s v="Gobierno Regional"/>
    <s v="CUSCO"/>
    <s v="ACOMAYO"/>
    <s v="ACOMAYO"/>
    <x v="15"/>
    <n v="2570533"/>
    <n v="2570533"/>
    <x v="152"/>
    <x v="0"/>
    <s v="ESTABLECIMIENTOS DE SALUD DEL  PRIMER NIVEL DE ATENCIÓN"/>
    <n v="56834760.530000001"/>
    <x v="0"/>
    <n v="1392618858"/>
    <s v="Expediente Técnico. _x000a_Ejecución física. _x000a_Supervisión."/>
  </r>
  <r>
    <n v="154"/>
    <x v="0"/>
    <s v="PROYECTO DE INVERSIÓN"/>
    <x v="2"/>
    <s v="Gobierno Regional"/>
    <s v="AYACUCHO"/>
    <s v="HUANTA"/>
    <s v="LURICOCHA"/>
    <x v="14"/>
    <n v="2571148"/>
    <n v="2571148"/>
    <x v="153"/>
    <x v="6"/>
    <s v="EDUCACION SECUNDARIA"/>
    <n v="24640285.219999999"/>
    <x v="0"/>
    <n v="598966083"/>
    <s v="Expediente Técnico. _x000a_Ejecución física. _x000a_Supervisión."/>
  </r>
  <r>
    <n v="155"/>
    <x v="0"/>
    <s v="PROYECTO DE INVERSIÓN"/>
    <x v="1"/>
    <s v="Gobierno Regional"/>
    <s v="SAN MARTIN"/>
    <s v="HUALLAGA"/>
    <s v="SAPOSOA"/>
    <x v="10"/>
    <n v="2571304"/>
    <n v="2571304"/>
    <x v="154"/>
    <x v="8"/>
    <s v="CARRETERAS DEPARTAMENTALES"/>
    <n v="48208699.100000001"/>
    <x v="0"/>
    <n v="733732706"/>
    <s v="Expediente Técnico. _x000a_Ejecución física. _x000a_Supervisión."/>
  </r>
  <r>
    <n v="156"/>
    <x v="0"/>
    <s v="PROYECTO DE INVERSIÓN"/>
    <x v="2"/>
    <s v="Gobierno Nacional"/>
    <s v="TACNA"/>
    <s v="TACNA"/>
    <s v="SAMA"/>
    <x v="3"/>
    <n v="2571722"/>
    <n v="2571722"/>
    <x v="155"/>
    <x v="7"/>
    <s v="CENTRO ACUÍCOLA"/>
    <n v="46383837.270000003"/>
    <x v="0"/>
    <s v="NO CORRESPONDE"/>
    <s v="Expediente Técnico. _x000a_Ejecución física."/>
  </r>
  <r>
    <n v="157"/>
    <x v="0"/>
    <s v="PROYECTO DE INVERSIÓN"/>
    <x v="2"/>
    <s v="Gobierno Nacional"/>
    <s v="ANCASH"/>
    <s v="HUARI"/>
    <s v="UCO"/>
    <x v="13"/>
    <n v="2572064"/>
    <n v="2572064"/>
    <x v="156"/>
    <x v="11"/>
    <s v="COMISARÍAS"/>
    <n v="4905234.5999999996"/>
    <x v="2"/>
    <s v="NO CORRESPONDE"/>
    <s v="Expediente Técnico. _x000a_Ejecución física."/>
  </r>
  <r>
    <n v="158"/>
    <x v="0"/>
    <s v="PROYECTO DE INVERSIÓN"/>
    <x v="2"/>
    <s v="Gobierno Regional"/>
    <s v="LAMBAYEQUE"/>
    <s v="CHICLAYO"/>
    <s v="ETEN"/>
    <x v="21"/>
    <n v="2572274"/>
    <n v="2572274"/>
    <x v="157"/>
    <x v="8"/>
    <s v="CARRETERAS DEPARTAMENTALES"/>
    <n v="36991635.740000002"/>
    <x v="0"/>
    <n v="749721925"/>
    <s v="Expediente Técnico. _x000a_Ejecución física. _x000a_Supervisión."/>
  </r>
  <r>
    <n v="159"/>
    <x v="0"/>
    <s v="PROYECTO DE INVERSIÓN"/>
    <x v="3"/>
    <s v="Gobierno Regional"/>
    <s v="UCAYALI"/>
    <s v="CORONEL PORTILLO"/>
    <s v="CALLERIA"/>
    <x v="8"/>
    <n v="2585896"/>
    <n v="2585896"/>
    <x v="158"/>
    <x v="6"/>
    <s v="EDUCACION"/>
    <n v="24821156.52"/>
    <x v="0"/>
    <n v="612803587"/>
    <s v="1._x0009_Expediente técnico_x000a_2._x0009_Ejecución de obra, bienes y servicios._x000a_3._x0009_Recepción y liquidación._x000a_4._x0009_Supervisión."/>
  </r>
  <r>
    <n v="160"/>
    <x v="0"/>
    <s v="PROYECTO DE INVERSIÓN"/>
    <x v="2"/>
    <s v="Gobierno Nacional"/>
    <s v="AREQUIPA"/>
    <s v="CARAVELI"/>
    <s v="CHALA"/>
    <x v="13"/>
    <n v="2589960"/>
    <n v="2589960"/>
    <x v="159"/>
    <x v="11"/>
    <s v="COMISARÍAS"/>
    <n v="12152167.84"/>
    <x v="0"/>
    <s v="NO CORRESPONDE"/>
    <s v="Expediente Técnico. _x000a_Ejecución física."/>
  </r>
  <r>
    <n v="161"/>
    <x v="0"/>
    <s v="PROYECTO DE INVERSIÓN"/>
    <x v="3"/>
    <s v="Municipalidad Distrital"/>
    <s v="CUSCO"/>
    <s v="LA CONVENCION"/>
    <s v="QUELLOUNO"/>
    <x v="15"/>
    <n v="2609252"/>
    <n v="2609252"/>
    <x v="160"/>
    <x v="7"/>
    <s v="PLANEAMIENTO, GESTIÓN Y RESERVA DE CONTINGENCIA"/>
    <n v="19372779.035799999"/>
    <x v="0"/>
    <n v="227640216"/>
    <s v="Expediente Técnico. _x000a_Ejecución física. _x000a_Supervisión."/>
  </r>
  <r>
    <n v="162"/>
    <x v="0"/>
    <s v="PROYECTO DE INVERSIÓN"/>
    <x v="3"/>
    <s v="Gobierno Regional"/>
    <s v="SAN MARTIN"/>
    <s v="MARISCAL CACERES"/>
    <s v="JUANJUI"/>
    <x v="10"/>
    <n v="2628724"/>
    <n v="2628724"/>
    <x v="161"/>
    <x v="0"/>
    <s v="SALUD INDIVIDUAL"/>
    <n v="262598114.44999999"/>
    <x v="3"/>
    <n v="733732706"/>
    <s v="1. Expediente técnico_x000a_2. Ejecución de obra, bienes y servicios_x000a_3. Recepción y liquidación_x000a_4. Supervisión"/>
  </r>
  <r>
    <n v="163"/>
    <x v="0"/>
    <s v="PROYECTO DE INVERSIÓN"/>
    <x v="2"/>
    <s v="Gobierno Regional"/>
    <s v="LAMBAYEQUE"/>
    <s v="LAMBAYEQUE"/>
    <s v="LAMBAYEQUE"/>
    <x v="21"/>
    <n v="2610514"/>
    <n v="2610514"/>
    <x v="162"/>
    <x v="6"/>
    <s v="EDUCACIÓN SUPERIOR TECNOLÓGICA"/>
    <n v="10494194.460000001"/>
    <x v="0"/>
    <n v="749721925"/>
    <s v="Expediente Técnico. _x000a_Ejecución física. _x000a_Supervisión."/>
  </r>
  <r>
    <n v="164"/>
    <x v="0"/>
    <s v="PROYECTO DE INVERSIÓN"/>
    <x v="2"/>
    <s v="Municipalidad Provincial"/>
    <s v="ANCASH"/>
    <s v="CARHUAZ"/>
    <s v="CARHUAZ"/>
    <x v="23"/>
    <n v="2610993"/>
    <n v="2610993"/>
    <x v="163"/>
    <x v="13"/>
    <s v="INFRAESTRUCTURA CULTURAL PÚBLICA PARA LA PARTICIPACIÓN DE LA POBLACIÓN EN LAS INDUSTRIAS CULTURALES Y LAS ARTES"/>
    <n v="11989283.93"/>
    <x v="0"/>
    <n v="16329876"/>
    <s v="Expediente Técnico. _x000a_Ejecución física. _x000a_Supervisión."/>
  </r>
  <r>
    <n v="165"/>
    <x v="0"/>
    <s v="PROYECTO DE INVERSIÓN"/>
    <x v="2"/>
    <s v="Gobierno Nacional"/>
    <s v="ANCASH"/>
    <s v="HUARAZ"/>
    <s v="HUARAZ"/>
    <x v="18"/>
    <n v="2615519"/>
    <n v="2615519"/>
    <x v="164"/>
    <x v="7"/>
    <s v="SEDES PARA ATENCIÓN DE SERVICIOS REGISTRALES"/>
    <n v="45200000"/>
    <x v="0"/>
    <s v="NO CORRESPONDE"/>
    <s v="Ejecución física."/>
  </r>
  <r>
    <n v="166"/>
    <x v="0"/>
    <s v="IOARR"/>
    <x v="1"/>
    <s v="Gobierno Nacional"/>
    <s v="ANCASH"/>
    <s v="POMABAMBA"/>
    <s v="PAROBAMBA"/>
    <x v="26"/>
    <n v="2615695"/>
    <n v="2615695"/>
    <x v="165"/>
    <x v="0"/>
    <s v="ESTABLECIMIENTOS DE SALUD DEL  PRIMER NIVEL DE ATENCIÓN"/>
    <n v="97548997.439999998"/>
    <x v="0"/>
    <s v="NO CORRESPONDE"/>
    <s v="Ejecución De La Obra_x000a_Supervisión De La Obra_x000a_Liquidación De La Obra"/>
  </r>
  <r>
    <n v="167"/>
    <x v="0"/>
    <s v="IOARR"/>
    <x v="1"/>
    <s v="Gobierno Nacional"/>
    <s v="LA LIBERTAD"/>
    <s v="SANTIAGO DE CHUCO"/>
    <s v="SANTIAGO DE CHUCO"/>
    <x v="26"/>
    <n v="2615715"/>
    <n v="2615715"/>
    <x v="166"/>
    <x v="0"/>
    <s v="ESTABLECIMIENTOS DE SALUD HOSPITALARIOS"/>
    <n v="13413398.630000001"/>
    <x v="0"/>
    <s v="NO CORRESPONDE"/>
    <s v="Ejecución De La Obra_x000a_Supervisión De La Obra_x000a_Liquidación De La Obra"/>
  </r>
  <r>
    <n v="168"/>
    <x v="1"/>
    <s v="PROYECTO DE INVERSIÓN"/>
    <x v="2"/>
    <s v="Gobierno Regional"/>
    <s v="HUANUCO"/>
    <s v="AMBO"/>
    <s v="CONCHAMARCA"/>
    <x v="9"/>
    <n v="2615822"/>
    <n v="2615822"/>
    <x v="167"/>
    <x v="14"/>
    <s v="TURISMO"/>
    <n v="7367142.5800000001"/>
    <x v="2"/>
    <n v="842165626"/>
    <s v="Expediente Técnico. _x000a_Ejecución física."/>
  </r>
  <r>
    <n v="169"/>
    <x v="0"/>
    <s v="PROYECTO DE INVERSIÓN"/>
    <x v="3"/>
    <s v="Gobierno Regional"/>
    <s v="UCAYALI"/>
    <s v="CORONEL PORTILLO"/>
    <s v="CALLERIA"/>
    <x v="8"/>
    <n v="2617654"/>
    <n v="2617654"/>
    <x v="168"/>
    <x v="6"/>
    <s v="EDUCACION"/>
    <n v="22379395.609999999"/>
    <x v="0"/>
    <n v="612803587"/>
    <s v="1._x0009_Expediente técnico_x000a_2._x0009_Ejecución de obra, bienes y servicios._x000a_3._x0009_Recepción y liquidación._x000a_4._x0009_Supervisión. "/>
  </r>
  <r>
    <n v="170"/>
    <x v="0"/>
    <s v="PROYECTO DE INVERSIÓN"/>
    <x v="1"/>
    <s v="Gobierno Regional"/>
    <s v="UCAYALI"/>
    <s v="ATALAYA"/>
    <s v="YURUA"/>
    <x v="8"/>
    <n v="2618394"/>
    <n v="2618394"/>
    <x v="169"/>
    <x v="6"/>
    <s v="EDUCACION"/>
    <n v="19191985.48"/>
    <x v="0"/>
    <n v="612803587"/>
    <s v="1._x0009_Ejecución de obra, bienes y servicios._x000a_2._x0009_Recepción y liquidación._x000a_3._x0009_Supervisión."/>
  </r>
  <r>
    <n v="171"/>
    <x v="0"/>
    <s v="PROYECTO DE INVERSIÓN"/>
    <x v="3"/>
    <s v="Gobierno Regional"/>
    <s v="CUSCO"/>
    <s v="LA CONVENCION"/>
    <s v="QUELLOUNO"/>
    <x v="15"/>
    <n v="2619587"/>
    <n v="2619587"/>
    <x v="170"/>
    <x v="8"/>
    <s v="TRANSPORTE TERRESTRE"/>
    <n v="45884042.869999997"/>
    <x v="0"/>
    <n v="1392618858"/>
    <s v="Ejecución Física. _x000a_Supervisión."/>
  </r>
  <r>
    <n v="172"/>
    <x v="0"/>
    <s v="PROYECTO DE INVERSIÓN"/>
    <x v="1"/>
    <s v="Gobierno Regional"/>
    <s v="AYACUCHO"/>
    <s v="CANGALLO"/>
    <s v="LOS MOROCHUCOS"/>
    <x v="14"/>
    <n v="2621998"/>
    <n v="2621998"/>
    <x v="171"/>
    <x v="6"/>
    <s v="EDUCACIÓN SECUNDARIA PARA ATENCIÓN DE ESTUDIANTES DE ALTO DESEMPEÑO"/>
    <n v="99459489.439999998"/>
    <x v="0"/>
    <n v="598966083"/>
    <s v="Ejecución Física. _x000a_Supervisión."/>
  </r>
  <r>
    <n v="173"/>
    <x v="0"/>
    <s v="PROYECTO DE INVERSIÓN"/>
    <x v="2"/>
    <s v="Gobierno Regional"/>
    <s v="HUANCAVELICA"/>
    <s v="HUANCAVELICA"/>
    <s v="HUANCAVELICA"/>
    <x v="27"/>
    <n v="2622562"/>
    <n v="2622562"/>
    <x v="172"/>
    <x v="7"/>
    <s v="DESARROLLO INSTITUCIONAL"/>
    <n v="118828891.83"/>
    <x v="3"/>
    <n v="328907817"/>
    <s v="Expediente Técnico. _x000a_Ejecución física. _x000a_Supervisión."/>
  </r>
  <r>
    <n v="174"/>
    <x v="1"/>
    <s v="IOARR"/>
    <x v="2"/>
    <s v="Gobierno Regional"/>
    <s v="HUANUCO"/>
    <s v="HUANUCO"/>
    <s v="HUANUCO"/>
    <x v="9"/>
    <n v="2623368"/>
    <n v="2623368"/>
    <x v="173"/>
    <x v="11"/>
    <s v="ORDEN INTERNO"/>
    <n v="5388966"/>
    <x v="2"/>
    <n v="842165626"/>
    <s v="Expediente Técnico. _x000a_Ejecución física."/>
  </r>
  <r>
    <n v="175"/>
    <x v="0"/>
    <s v="PROYECTO DE INVERSIÓN"/>
    <x v="2"/>
    <s v="Gobierno Regional"/>
    <s v="SAN MARTIN"/>
    <s v="SAN MARTIN"/>
    <s v="LA BANDA DE SHILCAYO"/>
    <x v="10"/>
    <n v="2625926"/>
    <n v="2625926"/>
    <x v="174"/>
    <x v="6"/>
    <s v="EDUCACION SECUNDARIA"/>
    <n v="41044375.670000002"/>
    <x v="0"/>
    <n v="733732706"/>
    <s v="1. Ejecución de obra, bienes y servicios_x000a_2. Recepción y liquidación_x000a_3. Supervisión"/>
  </r>
  <r>
    <n v="176"/>
    <x v="0"/>
    <s v="PROYECTO DE INVERSIÓN"/>
    <x v="3"/>
    <s v="Gobierno Regional"/>
    <s v="UCAYALI"/>
    <s v="PADRE ABAD"/>
    <s v="PADRE ABAD"/>
    <x v="8"/>
    <n v="2626480"/>
    <n v="2626480"/>
    <x v="175"/>
    <x v="6"/>
    <s v="EDUCACION"/>
    <n v="10282796.49"/>
    <x v="0"/>
    <n v="612803587"/>
    <s v="1._x0009_Expediente técnico_x000a_2._x0009_Ejecución de obra, bienes y servicios._x000a_3._x0009_Recepción y liquidación._x000a_4._x0009_Supervisión."/>
  </r>
  <r>
    <n v="177"/>
    <x v="0"/>
    <s v="PROYECTO DE INVERSIÓN"/>
    <x v="2"/>
    <s v="Gobierno Nacional"/>
    <s v="PIURA"/>
    <s v="MORROPON"/>
    <s v="MORROPON"/>
    <x v="13"/>
    <n v="2626832"/>
    <n v="2626832"/>
    <x v="176"/>
    <x v="11"/>
    <s v="COMISARÍAS"/>
    <n v="12042018.92"/>
    <x v="0"/>
    <s v="NO CORRESPONDE"/>
    <s v="Expediente Técnico. _x000a_Ejecución física."/>
  </r>
  <r>
    <n v="178"/>
    <x v="0"/>
    <s v="PROYECTO DE INVERSIÓN"/>
    <x v="2"/>
    <s v="Gobierno Regional"/>
    <s v="LAMBAYEQUE"/>
    <s v="CHICLAYO"/>
    <s v="CHICLAYO"/>
    <x v="21"/>
    <n v="2626843"/>
    <n v="2626843"/>
    <x v="177"/>
    <x v="14"/>
    <s v="TURISMO"/>
    <n v="2432077.61"/>
    <x v="4"/>
    <n v="749721925"/>
    <s v="Expediente Técnico. _x000a_Ejecución física. _x000a_Supervisión."/>
  </r>
  <r>
    <n v="179"/>
    <x v="0"/>
    <s v="PROYECTO DE INVERSIÓN"/>
    <x v="2"/>
    <s v="Gobierno Regional"/>
    <s v="LAMBAYEQUE"/>
    <s v="CHICLAYO"/>
    <s v="OYOTUN"/>
    <x v="21"/>
    <n v="2626846"/>
    <n v="2626846"/>
    <x v="178"/>
    <x v="14"/>
    <s v="TURISMO"/>
    <n v="2455866.42"/>
    <x v="4"/>
    <n v="749721925"/>
    <s v="Expediente Técnico. _x000a_Ejecución física. _x000a_Supervisión."/>
  </r>
  <r>
    <n v="180"/>
    <x v="0"/>
    <s v="PROYECTO DE INVERSIÓN"/>
    <x v="2"/>
    <s v="Gobierno Nacional"/>
    <s v="CUSCO"/>
    <s v="CUSCO"/>
    <s v="SAN JERONIMO"/>
    <x v="13"/>
    <n v="2627238"/>
    <n v="2627238"/>
    <x v="179"/>
    <x v="11"/>
    <s v="COMISARÍAS"/>
    <n v="13105541.6"/>
    <x v="0"/>
    <s v="NO CORRESPONDE"/>
    <s v="Expediente Técnico. _x000a_Ejecución física."/>
  </r>
  <r>
    <n v="181"/>
    <x v="1"/>
    <s v="IOARR"/>
    <x v="1"/>
    <s v="Gobierno Regional"/>
    <s v="HUANUCO"/>
    <s v="DOS DE MAYO"/>
    <s v="RIPAN"/>
    <x v="9"/>
    <n v="2630276"/>
    <n v="2630276"/>
    <x v="180"/>
    <x v="6"/>
    <s v="EDUCACIÓN SUPERIOR"/>
    <n v="903518.1"/>
    <x v="1"/>
    <n v="842165626"/>
    <s v="Ejecución De La Obra_x000a_Supervisión De La Obra_x000a_Liquidación De La Obra"/>
  </r>
  <r>
    <n v="182"/>
    <x v="0"/>
    <s v="PROYECTO DE INVERSIÓN"/>
    <x v="2"/>
    <s v="Gobierno Regional"/>
    <s v="SAN MARTIN"/>
    <s v="RIOJA"/>
    <s v="ELIAS SOPLIN VARGAS"/>
    <x v="10"/>
    <n v="2625513"/>
    <n v="2625513"/>
    <x v="181"/>
    <x v="10"/>
    <s v="APOYO AL USO SOSTENIBLE DE LA BIODIVERSIDAD"/>
    <n v="23744996.16"/>
    <x v="0"/>
    <n v="733732706"/>
    <s v="1. Expediente técnico_x000a_2. Ejecución de obra, bienes y servicios_x000a_3. Recepción y liquidación_x000a_4. Supervisión"/>
  </r>
  <r>
    <n v="183"/>
    <x v="0"/>
    <s v="PROYECTO DE INVERSIÓN"/>
    <x v="3"/>
    <s v="Gobierno Regional"/>
    <s v="UCAYALI"/>
    <s v="CORONEL PORTILLO"/>
    <s v="CALLERIA"/>
    <x v="8"/>
    <n v="2635570"/>
    <n v="2635570"/>
    <x v="182"/>
    <x v="6"/>
    <s v="EDUCACION"/>
    <n v="37084296.799999997"/>
    <x v="0"/>
    <n v="612803587"/>
    <s v="1._x0009_Expediente técnico_x000a_2._x0009_Ejecución de obra, bienes y servicios._x000a_3._x0009_Recepción y liquidación._x000a_4._x0009_Supervisión."/>
  </r>
  <r>
    <n v="184"/>
    <x v="0"/>
    <s v="PROYECTO DE INVERSIÓN"/>
    <x v="3"/>
    <s v="Gobierno Regional"/>
    <s v="UCAYALI"/>
    <s v="PADRE ABAD"/>
    <s v="PADRE ABAD"/>
    <x v="8"/>
    <n v="2643607"/>
    <n v="2643607"/>
    <x v="183"/>
    <x v="6"/>
    <s v="EDUCACION"/>
    <n v="14554523.5"/>
    <x v="0"/>
    <n v="612803587"/>
    <s v="1._x0009_Expediente técnico_x000a_2._x0009_Ejecución de obra, bienes y servicios._x000a_3._x0009_Recepción y liquidación._x000a_4._x0009_Supervisión."/>
  </r>
  <r>
    <n v="185"/>
    <x v="3"/>
    <s v="PROYECTO DE INVERSIÓN"/>
    <x v="2"/>
    <s v="Municipalidad Distrital"/>
    <s v="CAJAMARCA"/>
    <s v="CAJAMARCA"/>
    <s v="ASUNCION"/>
    <x v="28"/>
    <n v="2646835"/>
    <n v="2646835"/>
    <x v="184"/>
    <x v="13"/>
    <s v="PRÁCTICA DEPORTIVA Y/O RECREATIVA"/>
    <n v="3062579.85"/>
    <x v="2"/>
    <n v="1300865"/>
    <s v="Elaboración de Expediente Técnico.                Ejecución Física de Obra.                                   Supervisión de Obra.                                          Liquidación de Obra."/>
  </r>
  <r>
    <n v="186"/>
    <x v="0"/>
    <s v="PROYECTO DE INVERSIÓN"/>
    <x v="2"/>
    <s v="Gobierno Nacional"/>
    <s v="CALLAO"/>
    <s v="CALLAO"/>
    <s v="CALLAO"/>
    <x v="6"/>
    <n v="2650682"/>
    <n v="2650682"/>
    <x v="185"/>
    <x v="16"/>
    <s v="DEFENSA NACIONAL"/>
    <n v="95427003.340000004"/>
    <x v="0"/>
    <s v="NO CORRESPONDE"/>
    <s v="Elaboración de Expediente Técnico.                Ejecución Física de Obra.                                   Supervisión de Obra.                                          Liquidación de Obra."/>
  </r>
  <r>
    <n v="187"/>
    <x v="0"/>
    <s v="PROYECTO DE INVERSIÓN"/>
    <x v="2"/>
    <s v="Gobierno Regional"/>
    <s v="SAN MARTIN"/>
    <s v="TOCACHE"/>
    <s v="TOCACHE"/>
    <x v="10"/>
    <n v="2609646"/>
    <n v="2609646"/>
    <x v="186"/>
    <x v="6"/>
    <s v="EDUCACION SECUNDARIA"/>
    <n v="42733158.140000001"/>
    <x v="0"/>
    <n v="733732706"/>
    <s v="1. Expediente técnico_x000a_2. Ejecución de obra, bienes y servicios_x000a_3. Recepción y liquidación_x000a_4. Supervisión"/>
  </r>
  <r>
    <n v="188"/>
    <x v="0"/>
    <s v="PROYECTO DE INVERSIÓN"/>
    <x v="3"/>
    <s v="Gobierno Regional"/>
    <s v="UCAYALI"/>
    <s v="CORONEL PORTILLO"/>
    <s v="YARINACOCHA"/>
    <x v="8"/>
    <n v="2653327"/>
    <n v="2653327"/>
    <x v="187"/>
    <x v="6"/>
    <s v="EDUCACION"/>
    <n v="6022256.1500000004"/>
    <x v="2"/>
    <n v="612803587"/>
    <s v="1._x0009_Expediente técnico_x000a_2._x0009_Ejecución de obra, bienes y servicios._x000a_3._x0009_Recepción y liquidación._x000a_4._x0009_Supervisión."/>
  </r>
  <r>
    <n v="189"/>
    <x v="0"/>
    <s v="PROYECTO DE INVERSIÓN"/>
    <x v="3"/>
    <s v="Gobierno Regional"/>
    <s v="UCAYALI"/>
    <s v="CORONEL PORTILLO"/>
    <s v="CALLERIA"/>
    <x v="8"/>
    <n v="2658329"/>
    <n v="2658329"/>
    <x v="188"/>
    <x v="6"/>
    <s v="EDUCACION"/>
    <n v="43268182.25"/>
    <x v="0"/>
    <n v="612803587"/>
    <s v="1._x0009_Expediente técnico_x000a_2._x0009_Ejecución de obra, bienes y servicios._x000a_3._x0009_Recepción y liquidación._x000a_4._x0009_Supervisión."/>
  </r>
  <r>
    <n v="190"/>
    <x v="0"/>
    <s v="PROYECTO DE INVERSIÓN"/>
    <x v="0"/>
    <s v="Gobierno Regional"/>
    <s v="SAN MARTIN"/>
    <s v="SAN MARTIN"/>
    <s v="LA BANDA DE SHILCAYO"/>
    <x v="10"/>
    <s v="IDEA"/>
    <s v="IDEA"/>
    <x v="189"/>
    <x v="6"/>
    <s v="EDUCACIÓN"/>
    <n v="24700000"/>
    <x v="0"/>
    <n v="733732706"/>
    <s v="Expediente Técnico. _x000a_Ejecución física. _x000a_Supervisión."/>
  </r>
  <r>
    <n v="191"/>
    <x v="0"/>
    <s v="PROYECTO DE INVERSIÓN"/>
    <x v="0"/>
    <s v="Gobierno Nacional"/>
    <s v="AREQUIPA"/>
    <s v="CARAVELI"/>
    <s v="ATICO"/>
    <x v="3"/>
    <s v="IDEA"/>
    <s v="IDEA"/>
    <x v="190"/>
    <x v="3"/>
    <s v="PESCA"/>
    <n v="35000000"/>
    <x v="0"/>
    <s v="NO CORRESPONDE"/>
    <s v="Elaboración de Estudio. _x000a_Expediente Técnico. _x000a_Ejecución física."/>
  </r>
  <r>
    <n v="192"/>
    <x v="0"/>
    <s v="PROYECTO DE INVERSIÓN"/>
    <x v="0"/>
    <s v="Gobierno Nacional"/>
    <s v="PIURA"/>
    <s v="PIURA"/>
    <s v="VEINTISEIS DE OCTUBRE"/>
    <x v="18"/>
    <s v="IDEA"/>
    <s v="IDEA"/>
    <x v="191"/>
    <x v="17"/>
    <s v="JUSTICIA"/>
    <n v="60000000"/>
    <x v="0"/>
    <s v="NO CORRESPONDE"/>
    <s v="Expediente Técnico. _x000a_Ejecución física."/>
  </r>
  <r>
    <n v="193"/>
    <x v="0"/>
    <s v="PROYECTO DE INVERSIÓN"/>
    <x v="0"/>
    <s v="Gobierno Nacional"/>
    <s v="ANCASH"/>
    <s v="RECUAY"/>
    <s v="RECUAY"/>
    <x v="18"/>
    <s v="IDEA"/>
    <s v="IDEA"/>
    <x v="192"/>
    <x v="17"/>
    <s v="JUSTICIA"/>
    <n v="5000000"/>
    <x v="2"/>
    <s v="NO CORRESPONDE"/>
    <s v="Pre inversion, Expediente Tecnico y Ejecucion Fisica"/>
  </r>
  <r>
    <n v="194"/>
    <x v="0"/>
    <s v="PROYECTO DE INVERSIÓN"/>
    <x v="0"/>
    <s v="Gobierno Nacional"/>
    <s v="LORETO"/>
    <s v="ALTO AMAZONAS"/>
    <s v="YURIMAGUAS"/>
    <x v="18"/>
    <s v="IDEA"/>
    <s v="IDEA"/>
    <x v="193"/>
    <x v="17"/>
    <s v="JUSTICIA"/>
    <n v="3000000"/>
    <x v="4"/>
    <s v="NO CORRESPONDE"/>
    <s v="Pre inversion, Expediente Tecnico y Ejecucion Fisica"/>
  </r>
  <r>
    <n v="195"/>
    <x v="0"/>
    <s v="PROYECTO DE INVERSIÓN"/>
    <x v="0"/>
    <s v="Gobierno Regional"/>
    <s v="AREQUIPA"/>
    <s v="AREQUIPA"/>
    <s v="AREQUIPA"/>
    <x v="0"/>
    <s v="IDEA"/>
    <s v="IDEA"/>
    <x v="194"/>
    <x v="0"/>
    <s v="SALUD"/>
    <n v="3700000"/>
    <x v="2"/>
    <n v="1003685498"/>
    <s v="Elaboración de Estudio. _x000a_Expediente Técnico. _x000a_Ejecución física."/>
  </r>
  <r>
    <n v="196"/>
    <x v="0"/>
    <s v="PROYECTO DE INVERSIÓN"/>
    <x v="0"/>
    <s v="Gobierno Regional"/>
    <s v="CUSCO"/>
    <s v="CUSCO"/>
    <s v="WANCHAQ"/>
    <x v="15"/>
    <s v="IDEA"/>
    <s v="IDEA"/>
    <x v="195"/>
    <x v="7"/>
    <s v="PLANEAMIENTO, GESTIÓN Y RESERVA DE CONTINGENCIA"/>
    <n v="412231950"/>
    <x v="3"/>
    <n v="1392618858"/>
    <s v="Expediente Técnico. _x000a_Ejecución física. _x000a_Supervisión."/>
  </r>
  <r>
    <n v="197"/>
    <x v="0"/>
    <s v="PROYECTO DE INVERSIÓN"/>
    <x v="0"/>
    <s v="Gobierno Regional"/>
    <s v="CUSCO"/>
    <s v="LA CONVENCION"/>
    <s v="ECHARATE"/>
    <x v="15"/>
    <s v="IDEA"/>
    <s v="IDEA"/>
    <x v="196"/>
    <x v="8"/>
    <s v="TRANSPORTE"/>
    <n v="550000000"/>
    <x v="3"/>
    <n v="1392618858"/>
    <s v="Expediente Técnico. _x000a_Ejecución física. _x000a_Supervisión."/>
  </r>
  <r>
    <n v="198"/>
    <x v="0"/>
    <s v="PROYECTO DE INVERSIÓN"/>
    <x v="0"/>
    <s v="Gobierno Regional"/>
    <s v="CUSCO"/>
    <s v="LA CONVENCION"/>
    <s v="ECHARATE"/>
    <x v="15"/>
    <s v="IDEA"/>
    <s v="IDEA"/>
    <x v="197"/>
    <x v="8"/>
    <s v="TRANSPORTE"/>
    <n v="30000000"/>
    <x v="3"/>
    <n v="1392618858"/>
    <s v="Elaboración de Estudio. _x000a_Expediente Técnico. _x000a_Ejecución física. _x000a_Supervisión."/>
  </r>
  <r>
    <n v="199"/>
    <x v="0"/>
    <s v="PROYECTO DE INVERSIÓN"/>
    <x v="0"/>
    <s v="Municipalidad Provincial"/>
    <s v="ANCASH"/>
    <s v="CASMA"/>
    <s v="CASMA"/>
    <x v="24"/>
    <s v="IDEA"/>
    <s v="IDEA"/>
    <x v="198"/>
    <x v="1"/>
    <s v="COMERCIO"/>
    <n v="5000000"/>
    <x v="0"/>
    <n v="49016203"/>
    <s v="Expediente Técnico. _x000a_Ejecución física. _x000a_Supervisión. _x000a_Operación y mantenimiento"/>
  </r>
  <r>
    <n v="200"/>
    <x v="0"/>
    <s v="PROYECTO DE INVERSIÓN"/>
    <x v="0"/>
    <s v="Municipalidad Provincial"/>
    <s v="CAJAMARCA"/>
    <s v="CAJAMARCA"/>
    <s v="CAJAMARCA"/>
    <x v="25"/>
    <s v="IDEA"/>
    <s v="IDEA"/>
    <x v="199"/>
    <x v="18"/>
    <s v="VIVIENDA Y DESARROLLO URBANO"/>
    <n v="15000000"/>
    <x v="0"/>
    <n v="14497780"/>
    <s v="Expediente Técnico. _x000a_Ejecución física. _x000a_Supervisión."/>
  </r>
  <r>
    <n v="201"/>
    <x v="0"/>
    <s v="PROYECTO DE INVERSIÓN"/>
    <x v="0"/>
    <s v="Municipalidad Distrital"/>
    <s v="ANCASH"/>
    <s v="HUARI"/>
    <s v="SAN MARCOS"/>
    <x v="29"/>
    <s v="IDEA"/>
    <s v="IDEA"/>
    <x v="200"/>
    <x v="7"/>
    <s v="PLANEAMIENTO, GESTIÓN Y RESERVA DE CONTINGENCIA"/>
    <n v="10000000"/>
    <x v="0"/>
    <n v="475489985"/>
    <s v="Expediente Técnico. _x000a_Ejecución física. _x000a_Supervisión."/>
  </r>
  <r>
    <n v="202"/>
    <x v="0"/>
    <s v="PROYECTO DE INVERSIÓN"/>
    <x v="0"/>
    <s v="Municipalidad Distrital"/>
    <s v="ANCASH"/>
    <s v="HUARI"/>
    <s v="SAN MARCOS"/>
    <x v="29"/>
    <s v="IDEA"/>
    <s v="IDEA"/>
    <x v="201"/>
    <x v="2"/>
    <s v="SANEAMIENTO"/>
    <n v="27000000"/>
    <x v="3"/>
    <n v="475489985"/>
    <s v="Expediente Técnico. _x000a_Ejecución física. _x000a_Supervisión."/>
  </r>
  <r>
    <n v="203"/>
    <x v="0"/>
    <s v="PROYECTO DE INVERSIÓN"/>
    <x v="0"/>
    <s v="Municipalidad Distrital"/>
    <s v="ANCASH"/>
    <s v="HUARI"/>
    <s v="SAN MARCOS"/>
    <x v="29"/>
    <s v="IDEA"/>
    <s v="IDEA"/>
    <x v="202"/>
    <x v="15"/>
    <s v="PROTECCIÓN SOCIAL"/>
    <n v="11766800"/>
    <x v="0"/>
    <n v="475489985"/>
    <s v="Expediente Técnico. _x000a_Ejecución física. _x000a_Supervisión."/>
  </r>
  <r>
    <n v="204"/>
    <x v="0"/>
    <s v="PROYECTO DE INVERSIÓN"/>
    <x v="0"/>
    <s v="Municipalidad Distrital"/>
    <s v="ANCASH"/>
    <s v="HUARI"/>
    <s v="SAN MARCOS"/>
    <x v="29"/>
    <s v="IDEA"/>
    <s v="IDEA"/>
    <x v="203"/>
    <x v="0"/>
    <s v="SALUD"/>
    <n v="6000000"/>
    <x v="3"/>
    <n v="475489985"/>
    <s v="Expediente Técnico. _x000a_Ejecución física. _x000a_Supervisión."/>
  </r>
  <r>
    <n v="205"/>
    <x v="0"/>
    <s v="PROYECTO DE INVERSIÓN"/>
    <x v="0"/>
    <s v="Municipalidad Distrital"/>
    <s v="ANCASH"/>
    <s v="HUARI"/>
    <s v="SAN MARCOS"/>
    <x v="29"/>
    <s v="IDEA"/>
    <s v="IDEA"/>
    <x v="204"/>
    <x v="6"/>
    <s v="EDUCACIÓN"/>
    <n v="15000000"/>
    <x v="2"/>
    <n v="475489985"/>
    <s v="Elaboración de Estudio. _x000a_Expediente Técnico. _x000a_Ejecución física. _x000a_Supervisión."/>
  </r>
  <r>
    <n v="206"/>
    <x v="0"/>
    <s v="PROYECTO DE INVERSIÓN"/>
    <x v="0"/>
    <s v="Municipalidad Provincial"/>
    <s v="ANCASH"/>
    <s v="HUAYLAS"/>
    <s v="CARAZ"/>
    <x v="1"/>
    <s v="IDEA"/>
    <s v="IDEA"/>
    <x v="205"/>
    <x v="2"/>
    <s v="SANEAMIENTO"/>
    <n v="6112943.8300000001"/>
    <x v="0"/>
    <n v="23841029"/>
    <s v="Expediente Técnico. _x000a_Ejecución física. _x000a_Supervisión."/>
  </r>
  <r>
    <n v="207"/>
    <x v="0"/>
    <s v="PROYECTO DE INVERSIÓN"/>
    <x v="0"/>
    <s v="Gobierno Regional"/>
    <s v="CUSCO"/>
    <s v="LA CONVENCION"/>
    <s v="VILLA VIRGEN"/>
    <x v="15"/>
    <s v="IDEA"/>
    <s v="IDEA"/>
    <x v="206"/>
    <x v="8"/>
    <s v="TRANSPORTE"/>
    <n v="80000000"/>
    <x v="2"/>
    <n v="1392618858"/>
    <s v="Elaboracion de Estudio de Preinversion, Expediente Tecnico y Ejecución Fisica"/>
  </r>
  <r>
    <n v="208"/>
    <x v="0"/>
    <s v="PROYECTO DE INVERSIÓN"/>
    <x v="0"/>
    <s v="Municipalidad Distrital"/>
    <s v="ANCASH"/>
    <s v="HUARAZ"/>
    <s v="INDEPENDENCIA"/>
    <x v="30"/>
    <s v="IDEA"/>
    <s v="IDEA"/>
    <x v="207"/>
    <x v="7"/>
    <s v="PLANEAMIENTO, GESTIÓN Y RESERVA DE CONTINGENCIA"/>
    <n v="58000000"/>
    <x v="0"/>
    <n v="62700171"/>
    <s v="Elaboracion de Estudio de Preinversion, Expediente Tecnico y Ejecución Fisica"/>
  </r>
  <r>
    <n v="209"/>
    <x v="0"/>
    <s v="PROYECTO DE INVERSIÓN"/>
    <x v="0"/>
    <s v="Municipalidad Distrital"/>
    <s v="ANCASH"/>
    <s v="HUARI"/>
    <s v="SAN MARCOS"/>
    <x v="29"/>
    <s v="IDEA"/>
    <s v="IDEA"/>
    <x v="208"/>
    <x v="15"/>
    <s v="PROTECCIÓN SOCIAL"/>
    <n v="8319000"/>
    <x v="0"/>
    <n v="475489985"/>
    <s v="Elaboracion de Estudio de Preinversion, Expediente Tecnico y Ejecución Fisica"/>
  </r>
  <r>
    <n v="210"/>
    <x v="0"/>
    <s v="PROYECTO DE INVERSIÓN"/>
    <x v="0"/>
    <s v="Municipalidad Distrital"/>
    <s v="ANCASH"/>
    <s v="HUARI"/>
    <s v="SAN MARCOS"/>
    <x v="29"/>
    <s v="IDEA"/>
    <s v="IDEA"/>
    <x v="209"/>
    <x v="8"/>
    <s v="TRANSPORTE"/>
    <n v="95000000"/>
    <x v="0"/>
    <n v="475489985"/>
    <s v="Elaboracion de Estudio de Preinversion, Expediente Tecnico y Ejecución Fisica"/>
  </r>
  <r>
    <n v="211"/>
    <x v="0"/>
    <s v="PROYECTO DE INVERSIÓN"/>
    <x v="0"/>
    <s v="Municipalidad Distrital"/>
    <s v="ANCASH"/>
    <s v="HUARI"/>
    <s v="SAN MARCOS"/>
    <x v="29"/>
    <s v="IDEA"/>
    <s v="IDEA"/>
    <x v="210"/>
    <x v="15"/>
    <s v="PROTECCIÓN SOCIAL"/>
    <n v="3698000"/>
    <x v="2"/>
    <n v="475489985"/>
    <s v="Elaboracion de Estudio de Preinversion, Expediente Tecnico y Ejecución Fisica"/>
  </r>
  <r>
    <n v="212"/>
    <x v="0"/>
    <s v="PROYECTO DE INVERSIÓN"/>
    <x v="0"/>
    <s v="Municipalidad Distrital"/>
    <s v="ANCASH"/>
    <s v="HUARI"/>
    <s v="SAN MARCOS"/>
    <x v="29"/>
    <s v="IDEA"/>
    <s v="IDEA"/>
    <x v="211"/>
    <x v="11"/>
    <s v="ORDEN PÚBLICO Y SEGURIDAD"/>
    <n v="5518880"/>
    <x v="0"/>
    <n v="475489985"/>
    <s v="Elaboracion de Estudio de Preinversion, Expediente Tecnico y Ejecución Fisica"/>
  </r>
  <r>
    <n v="213"/>
    <x v="0"/>
    <s v="PROYECTO DE INVERSIÓN"/>
    <x v="0"/>
    <s v="Gobierno Regional"/>
    <s v="SAN MARTIN"/>
    <s v="RIOJA"/>
    <s v="ELIAS SOPLIN VARGAS"/>
    <x v="10"/>
    <s v="IDEA"/>
    <s v="IDEA"/>
    <x v="212"/>
    <x v="11"/>
    <s v="ORDEN PÚBLICO Y SEGURIDAD"/>
    <n v="30000000"/>
    <x v="2"/>
    <n v="733732706"/>
    <s v="Actualización de Estudio. _x000a_Expediente Técnico. _x000a_Ejecución Física._x000a_Supervision"/>
  </r>
  <r>
    <n v="214"/>
    <x v="0"/>
    <s v="PROYECTO DE INVERSIÓN"/>
    <x v="0"/>
    <s v="Municipalidad Distrital"/>
    <s v="PIURA"/>
    <s v="PIURA"/>
    <s v="CATACAOS"/>
    <x v="31"/>
    <s v="IDEA"/>
    <s v="IDEA"/>
    <x v="213"/>
    <x v="13"/>
    <s v="CULTURA Y DEPORTE"/>
    <n v="13000000"/>
    <x v="0"/>
    <n v="11865089"/>
    <s v="Expediente Técnico. _x000a_Ejecución física. _x000a_Supervisión."/>
  </r>
  <r>
    <n v="215"/>
    <x v="0"/>
    <s v="PROYECTO DE INVERSIÓN"/>
    <x v="0"/>
    <s v="Gobierno Regional"/>
    <s v="SAN MARTIN"/>
    <s v="MOYOBAMBA"/>
    <s v="MOYOBAMBA"/>
    <x v="10"/>
    <s v="IDEA"/>
    <s v="IDEA"/>
    <x v="214"/>
    <x v="10"/>
    <s v="Ambiente"/>
    <n v="1530000"/>
    <x v="0"/>
    <n v="733732706"/>
    <s v="Expediente Técnico. _x000a_Ejecución física. _x000a_Supervisión."/>
  </r>
  <r>
    <n v="216"/>
    <x v="0"/>
    <s v="IOARR"/>
    <x v="2"/>
    <s v="Gobierno Regional"/>
    <s v="HUANUCO"/>
    <s v="HUANUCO"/>
    <s v="HUANUCO"/>
    <x v="9"/>
    <s v="IDEA"/>
    <s v="IDEA"/>
    <x v="215"/>
    <x v="0"/>
    <s v="SALUD"/>
    <n v="13257350"/>
    <x v="2"/>
    <n v="842165626"/>
    <s v="Elaboración de Estudio de Preinversión, Elaboración de ET, Ejecución de obra y financiamiento de la supervisión de ET y ejecución de obra."/>
  </r>
  <r>
    <n v="217"/>
    <x v="1"/>
    <s v="PROYECTO DE INVERSIÓN"/>
    <x v="2"/>
    <s v="Gobierno Nacional"/>
    <s v="LAMBAYEQUE"/>
    <s v="CHICLAYO"/>
    <s v="PIMENTEL"/>
    <x v="18"/>
    <n v="2456277"/>
    <n v="2456277"/>
    <x v="216"/>
    <x v="17"/>
    <s v="CENTROS JUVENILES SERVICIO DE ORIENTACIÓN AL ADOLESCENTE"/>
    <n v="26800000"/>
    <x v="0"/>
    <s v="NO CORRESPONDE"/>
    <s v="Elaboración de Estudio de Preinversión, Elaboración de ET, Ejecución de obra y financiamiento de la supervisión de ET y ejecución de obra."/>
  </r>
  <r>
    <n v="218"/>
    <x v="1"/>
    <s v="PROYECTO DE INVERSIÓN"/>
    <x v="1"/>
    <s v="Gobierno Nacional"/>
    <s v="LIMA"/>
    <s v="LIMA"/>
    <s v="RIMAC"/>
    <x v="6"/>
    <n v="2183937"/>
    <n v="2183937"/>
    <x v="217"/>
    <x v="6"/>
    <s v="EDUCACIÓN"/>
    <n v="175281260.31999999"/>
    <x v="2"/>
    <s v="NO CORRESPONDE"/>
    <s v="Elaboración de Estudio de Preinversión, Elaboración de ET, Ejecución de obra y financiamiento de la supervisión de ET y ejecución de obra."/>
  </r>
  <r>
    <n v="219"/>
    <x v="1"/>
    <s v="PROYECTO DE INVERSIÓN"/>
    <x v="1"/>
    <s v="Gobierno Regional"/>
    <s v="AREQUIPA"/>
    <s v="CAYLLOMA"/>
    <s v="MAJES"/>
    <x v="0"/>
    <n v="2512108"/>
    <n v="2512108"/>
    <x v="218"/>
    <x v="6"/>
    <s v="EDUCACION SECUNDARIA"/>
    <n v="100572282.98"/>
    <x v="2"/>
    <n v="1003685498"/>
    <s v="Elaboración de Estudio de Preinversión, Elaboración de ET, Ejecución de obra y financiamiento de la supervisión de ET y ejecución de obra."/>
  </r>
  <r>
    <n v="220"/>
    <x v="3"/>
    <s v="PROYECTO DE INVERSIÓN"/>
    <x v="2"/>
    <s v="Gobierno Regional"/>
    <s v="CUSCO"/>
    <s v="PAUCARTAMBO"/>
    <s v="KOSÑIPATA"/>
    <x v="15"/>
    <n v="2242568"/>
    <n v="2242568"/>
    <x v="219"/>
    <x v="6"/>
    <s v="EDUCACION SECUNDARIA"/>
    <n v="14097395.15"/>
    <x v="2"/>
    <n v="1392618858"/>
    <s v="Elaboración de Estudio de Preinversión, Elaboración de ET, Ejecución de obra y financiamiento de la supervisión de ET y ejecución de obra."/>
  </r>
  <r>
    <n v="221"/>
    <x v="1"/>
    <s v="PROYECTO DE INVERSIÓN"/>
    <x v="1"/>
    <s v="Gobierno Regional"/>
    <s v="CUSCO"/>
    <s v="ACOMAYO"/>
    <s v="RONDOCAN"/>
    <x v="15"/>
    <n v="2304801"/>
    <n v="2304801"/>
    <x v="220"/>
    <x v="2"/>
    <s v="SANEAMIENTO"/>
    <n v="14824160.5"/>
    <x v="0"/>
    <n v="1392618858"/>
    <s v="Elaboración de Estudio de Preinversión, Elaboración de ET, Ejecución de obra y financiamiento de la supervisión de ET y ejecución de obra."/>
  </r>
  <r>
    <n v="222"/>
    <x v="1"/>
    <s v="PROYECTO DE INVERSIÓN"/>
    <x v="2"/>
    <s v="Gobierno Regional"/>
    <s v="CALLAO"/>
    <s v="CALLAO"/>
    <s v="VENTANILLA"/>
    <x v="32"/>
    <n v="2548790"/>
    <n v="2548790"/>
    <x v="221"/>
    <x v="6"/>
    <s v="EDUCACIÓN PRIMARIA"/>
    <n v="9079000.1400000006"/>
    <x v="0"/>
    <n v="737376608"/>
    <s v="Elaboración de Estudio de Preinversión, Elaboración de ET, Ejecución de obra y financiamiento de la supervisión de ET y ejecución de obra."/>
  </r>
  <r>
    <n v="223"/>
    <x v="0"/>
    <s v="PROYECTO DE INVERSIÓN"/>
    <x v="2"/>
    <s v="Gobierno Regional"/>
    <s v="CALLAO"/>
    <s v="CALLAO"/>
    <s v="VENTANILLA"/>
    <x v="32"/>
    <n v="2548802"/>
    <n v="2548802"/>
    <x v="222"/>
    <x v="6"/>
    <s v="EDUCACIÓN PRIMARIA"/>
    <n v="7682128.8600000003"/>
    <x v="0"/>
    <n v="737376608"/>
    <s v="Expediente Técnico. _x000a_Ejecución física. _x000a_Supervisión."/>
  </r>
  <r>
    <n v="224"/>
    <x v="0"/>
    <s v="PROYECTO DE INVERSIÓN"/>
    <x v="2"/>
    <s v="Gobierno Regional"/>
    <s v="CALLAO"/>
    <s v="CALLAO"/>
    <s v="CALLAO"/>
    <x v="32"/>
    <n v="2548771"/>
    <n v="2548771"/>
    <x v="223"/>
    <x v="6"/>
    <s v="EDUCACIÓN PRIMARIA"/>
    <n v="6338526.1500000004"/>
    <x v="0"/>
    <n v="737376608"/>
    <s v="Elaboración de Expediente Técnico.                Ejecución Física de Obra.                                   Supervisión de Obra.                                          Liquidación de Obra."/>
  </r>
  <r>
    <n v="225"/>
    <x v="0"/>
    <s v="PROYECTO DE INVERSIÓN"/>
    <x v="2"/>
    <s v="Gobierno Regional"/>
    <s v="CALLAO"/>
    <s v="CALLAO"/>
    <s v="VENTANILLA"/>
    <x v="32"/>
    <n v="2549015"/>
    <n v="2549015"/>
    <x v="224"/>
    <x v="6"/>
    <s v="EDUCACIÓN PRIMARIA"/>
    <n v="5183673.13"/>
    <x v="4"/>
    <n v="737376608"/>
    <s v="1. Estudio de Preinversión_x000a_2. Expediente técnico_x000a_3. Ejecución de obra, bienes y servicios_x000a_4. Recepción y liquidación_x000a_5. Supervisión"/>
  </r>
  <r>
    <n v="226"/>
    <x v="1"/>
    <s v="PROYECTO DE INVERSIÓN"/>
    <x v="2"/>
    <s v="Gobierno Regional"/>
    <s v="CALLAO"/>
    <s v="CALLAO"/>
    <s v="CALLAO"/>
    <x v="32"/>
    <n v="2548770"/>
    <n v="2548770"/>
    <x v="225"/>
    <x v="6"/>
    <s v="EDUCACIÓN PRIMARIA"/>
    <n v="4225714.41"/>
    <x v="0"/>
    <n v="737376608"/>
    <s v="1. Expediente técnico_x000a_2. Ejecución de obra, bienes y servicios_x000a_3. Recepción y liquidación_x000a_4. Supervisión"/>
  </r>
  <r>
    <n v="227"/>
    <x v="1"/>
    <s v="PROYECTO DE INVERSIÓN"/>
    <x v="2"/>
    <s v="Gobierno Regional"/>
    <s v="CALLAO"/>
    <s v="CALLAO"/>
    <s v="VENTANILLA"/>
    <x v="32"/>
    <n v="2549020"/>
    <n v="2549020"/>
    <x v="226"/>
    <x v="6"/>
    <s v="EDUCACIÓN PRIMARIA"/>
    <n v="3864923.93"/>
    <x v="0"/>
    <n v="737376608"/>
    <s v="Expediente Técnico. _x000a_Ejecución física."/>
  </r>
  <r>
    <n v="228"/>
    <x v="1"/>
    <s v="PROYECTO DE INVERSIÓN"/>
    <x v="2"/>
    <s v="Gobierno Regional"/>
    <s v="CALLAO"/>
    <s v="CALLAO"/>
    <s v="CALLAO"/>
    <x v="32"/>
    <n v="2548774"/>
    <n v="2548774"/>
    <x v="227"/>
    <x v="6"/>
    <s v="EDUCACIÓN PRIMARIA"/>
    <n v="3797264.32"/>
    <x v="3"/>
    <n v="737376608"/>
    <s v="Expediente Técnico. _x000a_Ejecución física."/>
  </r>
  <r>
    <n v="229"/>
    <x v="3"/>
    <s v="PROYECTO DE INVERSIÓN"/>
    <x v="1"/>
    <s v="Municipalidad Provincial"/>
    <s v="CAJAMARCA"/>
    <s v="CAJAMARCA"/>
    <s v="CAJAMARCA"/>
    <x v="25"/>
    <n v="2520300"/>
    <n v="2520300"/>
    <x v="228"/>
    <x v="8"/>
    <s v="VIAS URBANAS"/>
    <n v="28053841"/>
    <x v="3"/>
    <n v="14497780"/>
    <s v="Ejecución Física. _x000a_Supervisión."/>
  </r>
  <r>
    <n v="230"/>
    <x v="1"/>
    <s v="PROYECTO DE INVERSIÓN"/>
    <x v="3"/>
    <s v="Universidad Pública"/>
    <s v="ICA"/>
    <s v="ICA"/>
    <s v="ICA"/>
    <x v="5"/>
    <s v="IDEA"/>
    <s v="IDEA"/>
    <x v="229"/>
    <x v="6"/>
    <s v="EDUCACIÓN"/>
    <n v="9021237"/>
    <x v="0"/>
    <n v="82962167"/>
    <s v="Expediente Técnico. _x000a_Ejecución física. _x000a_Supervisión."/>
  </r>
  <r>
    <n v="231"/>
    <x v="1"/>
    <s v="PROYECTO DE INVERSIÓN"/>
    <x v="3"/>
    <s v="Universidad Pública"/>
    <s v="ICA"/>
    <s v="ICA"/>
    <s v="ICA"/>
    <x v="5"/>
    <s v="IDEA"/>
    <s v="IDEA"/>
    <x v="230"/>
    <x v="6"/>
    <s v="EDUCACIÓN"/>
    <n v="5670249"/>
    <x v="0"/>
    <n v="82962167"/>
    <s v="Ejecución Física. _x000a_Supervisión."/>
  </r>
  <r>
    <n v="232"/>
    <x v="1"/>
    <s v="PROYECTO DE INVERSIÓN"/>
    <x v="2"/>
    <s v="Municipalidad Distrital"/>
    <s v="ANCASH"/>
    <s v="HUARI"/>
    <s v="PONTO"/>
    <x v="33"/>
    <n v="2498235"/>
    <n v="2498235"/>
    <x v="231"/>
    <x v="8"/>
    <s v="CARRETERAS VECINALES"/>
    <n v="8493202.8699999992"/>
    <x v="2"/>
    <n v="46607529"/>
    <s v="Expediente Técnico. _x000a_Ejecución física."/>
  </r>
  <r>
    <n v="233"/>
    <x v="1"/>
    <s v="PROYECTO DE INVERSIÓN"/>
    <x v="2"/>
    <s v="Municipalidad Distrital"/>
    <s v="ANCASH"/>
    <s v="HUARI"/>
    <s v="PONTO"/>
    <x v="33"/>
    <n v="2505604"/>
    <n v="2505604"/>
    <x v="232"/>
    <x v="6"/>
    <s v="EDUCACIÓN PRIMARIA"/>
    <n v="3426809.59"/>
    <x v="2"/>
    <n v="46607529"/>
    <s v="Expediente Técnico. _x000a_Ejecución física."/>
  </r>
  <r>
    <n v="234"/>
    <x v="1"/>
    <s v="PROYECTO DE INVERSIÓN"/>
    <x v="2"/>
    <s v="Municipalidad Distrital"/>
    <s v="ANCASH"/>
    <s v="HUARI"/>
    <s v="PONTO"/>
    <x v="33"/>
    <n v="2502700"/>
    <n v="2502700"/>
    <x v="233"/>
    <x v="5"/>
    <s v="INFRAESTRUCTURA DE RIEGO"/>
    <n v="18528064.34"/>
    <x v="2"/>
    <n v="46607529"/>
    <s v="Expediente Técnico. _x000a_Ejecución física."/>
  </r>
  <r>
    <n v="235"/>
    <x v="3"/>
    <s v="PROYECTO DE INVERSIÓN"/>
    <x v="2"/>
    <s v="Municipalidad Distrital"/>
    <s v="HUANUCO"/>
    <s v="PUERTO INCA"/>
    <s v="YUYAPICHIS"/>
    <x v="34"/>
    <n v="2595911"/>
    <n v="2595911"/>
    <x v="234"/>
    <x v="7"/>
    <s v="DESARROLLO INSTITUCIONAL"/>
    <n v="6729016.46"/>
    <x v="2"/>
    <n v="5289494"/>
    <s v="Expediente Técnico. _x000a_Ejecución física."/>
  </r>
  <r>
    <n v="236"/>
    <x v="1"/>
    <s v="IOARR"/>
    <x v="2"/>
    <s v="Municipalidad Distrital"/>
    <s v="PASCO"/>
    <s v="PASCO"/>
    <s v="VICCO"/>
    <x v="35"/>
    <n v="2575342"/>
    <n v="2575342"/>
    <x v="235"/>
    <x v="7"/>
    <s v="SEDES INSTITUCIONALES"/>
    <n v="714932.33"/>
    <x v="2"/>
    <n v="3347025"/>
    <s v="Expediente Técnico. _x000a_Ejecución física."/>
  </r>
  <r>
    <n v="237"/>
    <x v="1"/>
    <s v="IOARR"/>
    <x v="1"/>
    <s v="Universidad Pública"/>
    <s v="LA LIBERTAD"/>
    <s v="TRUJILLO"/>
    <s v="TRUJILLO"/>
    <x v="36"/>
    <n v="2601104"/>
    <n v="2601104"/>
    <x v="236"/>
    <x v="6"/>
    <s v="GESTIÓN INSTITUCIONAL EN EDUCACIÓN SUPERIOR UNIVERSITARIA"/>
    <n v="11628957.310000001"/>
    <x v="2"/>
    <n v="15733254"/>
    <s v="Expediente Técnico. _x000a_Ejecución física."/>
  </r>
  <r>
    <n v="238"/>
    <x v="2"/>
    <s v="PROYECTO DE INVERSIÓN"/>
    <x v="2"/>
    <s v="Gobierno Regional"/>
    <s v="LIMA"/>
    <s v="HUARAL"/>
    <s v="CHANCAY"/>
    <x v="16"/>
    <n v="2474194"/>
    <n v="2474194"/>
    <x v="237"/>
    <x v="6"/>
    <s v="EDUCACION SECUNDARIA"/>
    <n v="20655730.800000001"/>
    <x v="2"/>
    <n v="704728473"/>
    <s v="Expediente Técnico. _x000a_Ejecución física."/>
  </r>
  <r>
    <n v="239"/>
    <x v="1"/>
    <s v="PROYECTO DE INVERSIÓN"/>
    <x v="1"/>
    <s v="Gobierno Regional"/>
    <s v="AYACUCHO"/>
    <s v="PARINACOCHAS"/>
    <s v="CORACORA"/>
    <x v="14"/>
    <n v="2325809"/>
    <n v="2325809"/>
    <x v="238"/>
    <x v="6"/>
    <s v="EDUCACIÓN"/>
    <n v="11344384.27"/>
    <x v="0"/>
    <n v="598966083"/>
    <s v="Actualización de Estudio. _x000a_Expediente Técnico. _x000a_Ejecución Física._x000a_Supervision"/>
  </r>
  <r>
    <n v="240"/>
    <x v="1"/>
    <s v="PROYECTO DE INVERSIÓN"/>
    <x v="1"/>
    <s v="Gobierno Regional"/>
    <s v="CUSCO"/>
    <s v="ANTA"/>
    <s v="HUAROCONDO"/>
    <x v="15"/>
    <n v="2225753"/>
    <n v="2225753"/>
    <x v="239"/>
    <x v="6"/>
    <s v="EDUCACIÓN"/>
    <n v="7600982.0899999999"/>
    <x v="2"/>
    <n v="1392618858"/>
    <s v="Expediente Técnico. _x000a_Ejecución física."/>
  </r>
  <r>
    <n v="241"/>
    <x v="1"/>
    <s v="PROYECTO DE INVERSIÓN"/>
    <x v="2"/>
    <s v="Gobierno Regional"/>
    <s v="CUSCO"/>
    <s v="CUSCO"/>
    <s v="POROY"/>
    <x v="15"/>
    <n v="2473576"/>
    <n v="2473576"/>
    <x v="240"/>
    <x v="0"/>
    <s v="ESTABLECIMIENTOS DE SALUD DEL  PRIMER NIVEL DE ATENCIÓN"/>
    <n v="4479798.45"/>
    <x v="2"/>
    <n v="1392618858"/>
    <s v="Expediente Técnico. _x000a_Ejecución física."/>
  </r>
  <r>
    <n v="242"/>
    <x v="1"/>
    <s v="PROYECTO DE INVERSIÓN"/>
    <x v="1"/>
    <s v="Municipalidad Provincial"/>
    <s v="CUSCO"/>
    <s v="LA CONVENCION"/>
    <s v="SANTA ANA"/>
    <x v="37"/>
    <n v="2336683"/>
    <n v="2336683"/>
    <x v="241"/>
    <x v="6"/>
    <s v="EDUCACIÓN"/>
    <n v="13201812.77"/>
    <x v="2"/>
    <n v="142829265"/>
    <s v="Expediente Técnico. _x000a_Ejecución física. _x000a_Supervisión."/>
  </r>
  <r>
    <n v="243"/>
    <x v="1"/>
    <s v="PROYECTO DE INVERSIÓN"/>
    <x v="2"/>
    <s v="Municipalidad Distrital"/>
    <s v="ANCASH"/>
    <s v="HUARAZ"/>
    <s v="TARICA"/>
    <x v="38"/>
    <n v="2544732"/>
    <n v="2544732"/>
    <x v="242"/>
    <x v="8"/>
    <s v="VIAS URBANAS"/>
    <n v="6774802.7300000004"/>
    <x v="2"/>
    <n v="9544481"/>
    <s v="Expediente Técnico. _x000a_Ejecución física. _x000a_Supervisión."/>
  </r>
  <r>
    <n v="244"/>
    <x v="1"/>
    <s v="PROYECTO DE INVERSIÓN"/>
    <x v="1"/>
    <s v="Gobierno Regional"/>
    <s v="AMAZONAS"/>
    <s v="UTCUBAMBA"/>
    <s v="BAGUA GRANDE"/>
    <x v="4"/>
    <n v="2433305"/>
    <n v="2433305"/>
    <x v="243"/>
    <x v="6"/>
    <s v="EDUCACION SECUNDARIA"/>
    <n v="17986252.940000001"/>
    <x v="0"/>
    <n v="385633076"/>
    <s v="Expediente Técnico. _x000a_Ejecución física. _x000a_Supervisión."/>
  </r>
  <r>
    <n v="245"/>
    <x v="1"/>
    <s v="PROYECTO DE INVERSIÓN"/>
    <x v="1"/>
    <s v="Gobierno Regional"/>
    <s v="AMAZONAS"/>
    <s v="UTCUBAMBA"/>
    <s v="BAGUA GRANDE"/>
    <x v="4"/>
    <n v="2453600"/>
    <n v="2453600"/>
    <x v="244"/>
    <x v="6"/>
    <s v="EDUCACIÓN PRIMARIA"/>
    <n v="17240528.920000002"/>
    <x v="2"/>
    <n v="385633076"/>
    <s v="Expediente Técnico. _x000a_Ejecución física. _x000a_Supervisión."/>
  </r>
  <r>
    <n v="246"/>
    <x v="1"/>
    <s v="PROYECTO DE INVERSIÓN"/>
    <x v="1"/>
    <s v="Gobierno Regional"/>
    <s v="AMAZONAS"/>
    <s v="BAGUA"/>
    <s v="IMAZA"/>
    <x v="4"/>
    <n v="2276904"/>
    <n v="2276904"/>
    <x v="245"/>
    <x v="6"/>
    <s v="EDUCACIÓN"/>
    <n v="79020970.989999995"/>
    <x v="1"/>
    <n v="385633076"/>
    <s v="Expediente Técnico. _x000a_Ejecución física. _x000a_Supervisión."/>
  </r>
  <r>
    <n v="247"/>
    <x v="1"/>
    <s v="PROYECTO DE INVERSIÓN"/>
    <x v="1"/>
    <s v="Gobierno Regional"/>
    <s v="AMAZONAS"/>
    <s v="BAGUA"/>
    <s v="BAGUA"/>
    <x v="4"/>
    <n v="2473935"/>
    <n v="2473935"/>
    <x v="246"/>
    <x v="6"/>
    <s v="EDUCACIÓN PRIMARIA"/>
    <n v="68354226.890000001"/>
    <x v="0"/>
    <n v="385633076"/>
    <s v="Ejecución física."/>
  </r>
  <r>
    <n v="248"/>
    <x v="1"/>
    <s v="PROYECTO DE INVERSIÓN"/>
    <x v="2"/>
    <s v="Gobierno Regional"/>
    <s v="AMAZONAS"/>
    <s v="CHACHAPOYAS"/>
    <s v="CHACHAPOYAS"/>
    <x v="4"/>
    <n v="2427388"/>
    <n v="2427388"/>
    <x v="247"/>
    <x v="6"/>
    <s v="EDUCACION SECUNDARIA"/>
    <n v="38788407.619999997"/>
    <x v="0"/>
    <n v="385633076"/>
    <s v="Elaboración de Expediente Técnico.                Ejecución Física de Obra.                                   Supervisión de Obra.                                          Liquidación de Obra."/>
  </r>
  <r>
    <n v="249"/>
    <x v="0"/>
    <s v="PROYECTO DE INVERSIÓN"/>
    <x v="1"/>
    <s v="Gobierno Regional"/>
    <s v="AMAZONAS"/>
    <s v="UTCUBAMBA"/>
    <s v="BAGUA GRANDE"/>
    <x v="4"/>
    <n v="2599205"/>
    <n v="2599205"/>
    <x v="248"/>
    <x v="8"/>
    <s v="CARRETERAS DEPARTAMENTALES"/>
    <n v="5678277.5"/>
    <x v="0"/>
    <n v="385633076"/>
    <s v="Ejecución Física. _x000a_Supervisión."/>
  </r>
  <r>
    <n v="250"/>
    <x v="0"/>
    <s v="PROYECTO DE INVERSIÓN"/>
    <x v="3"/>
    <s v="Gobierno Regional"/>
    <s v="AMAZONAS"/>
    <s v="RODRIGUEZ DE MENDOZA"/>
    <s v="OMIA"/>
    <x v="4"/>
    <n v="2537565"/>
    <n v="2537565"/>
    <x v="249"/>
    <x v="8"/>
    <s v="CARRETERAS VECINALES"/>
    <n v="14300211.550000001"/>
    <x v="2"/>
    <n v="385633076"/>
    <s v="Expediente Técnico. _x000a_Ejecución física. _x000a_Supervisión."/>
  </r>
  <r>
    <n v="251"/>
    <x v="0"/>
    <s v="PROYECTO DE INVERSIÓN"/>
    <x v="3"/>
    <s v="Gobierno Regional"/>
    <s v="AMAZONAS"/>
    <s v="BAGUA"/>
    <s v="BAGUA"/>
    <x v="4"/>
    <n v="2519104"/>
    <n v="2519104"/>
    <x v="250"/>
    <x v="8"/>
    <s v="CARRETERAS VECINALES"/>
    <n v="7124106.8700000001"/>
    <x v="2"/>
    <n v="385633076"/>
    <s v="Expediente Técnico. _x000a_Ejecución física. _x000a_Supervisión."/>
  </r>
  <r>
    <n v="252"/>
    <x v="0"/>
    <s v="PROYECTO DE INVERSIÓN"/>
    <x v="3"/>
    <s v="Gobierno Regional"/>
    <s v="AMAZONAS"/>
    <s v="UTCUBAMBA"/>
    <s v="CAJARURO"/>
    <x v="4"/>
    <n v="2535816"/>
    <n v="2535816"/>
    <x v="251"/>
    <x v="8"/>
    <s v="CARRETERAS VECINALES"/>
    <n v="5325845.72"/>
    <x v="0"/>
    <n v="385633076"/>
    <s v="Expediente Técnico. _x000a_Ejecución física. _x000a_Supervisión."/>
  </r>
  <r>
    <n v="253"/>
    <x v="0"/>
    <s v="PROYECTO DE INVERSIÓN"/>
    <x v="1"/>
    <s v="Gobierno Regional"/>
    <s v="AMAZONAS"/>
    <s v="CONDORCANQUI"/>
    <s v="EL CENEPA"/>
    <x v="4"/>
    <n v="2526590"/>
    <n v="2526590"/>
    <x v="252"/>
    <x v="6"/>
    <s v="EDUCACION SECUNDARIA"/>
    <n v="12755645.18"/>
    <x v="2"/>
    <n v="385633076"/>
    <s v="Expediente Técnico. _x000a_Ejecución física. _x000a_Supervisión."/>
  </r>
  <r>
    <n v="254"/>
    <x v="0"/>
    <s v="IOARR"/>
    <x v="4"/>
    <s v="Gobierno Regional"/>
    <s v="AMAZONAS"/>
    <s v="CHACHAPOYAS"/>
    <s v="CHACHAPOYAS"/>
    <x v="4"/>
    <n v="2630224"/>
    <n v="2630224"/>
    <x v="253"/>
    <x v="0"/>
    <s v="ESTABLECIMIENTOS DE SALUD HOSPITALARIOS"/>
    <n v="8716699.5700000003"/>
    <x v="0"/>
    <n v="385633076"/>
    <s v="Ejecución Física. _x000a_Supervisión."/>
  </r>
  <r>
    <n v="255"/>
    <x v="0"/>
    <s v="PROYECTO DE INVERSIÓN"/>
    <x v="0"/>
    <s v="Gobierno Regional"/>
    <s v="AMAZONAS"/>
    <s v="UTCUBAMBA"/>
    <s v="JAMALCA"/>
    <x v="4"/>
    <s v="IDEA"/>
    <s v="IDEA"/>
    <x v="254"/>
    <x v="7"/>
    <s v="DEFENSAS RIBEREÑAS"/>
    <n v="35000000"/>
    <x v="0"/>
    <n v="385633076"/>
    <s v="Ejecución Física. _x000a_Supervisión."/>
  </r>
  <r>
    <n v="256"/>
    <x v="0"/>
    <s v="IOARR"/>
    <x v="4"/>
    <s v="Gobierno Regional"/>
    <s v="AMAZONAS"/>
    <s v="BAGUA"/>
    <s v="BAGUA"/>
    <x v="4"/>
    <n v="2666564"/>
    <n v="2666564"/>
    <x v="255"/>
    <x v="11"/>
    <s v="OPERACIONES POLICIALES"/>
    <n v="9200000"/>
    <x v="0"/>
    <n v="385633076"/>
    <s v="Ejecución Física. _x000a_Supervisión."/>
  </r>
  <r>
    <n v="257"/>
    <x v="1"/>
    <s v="PROYECTO DE INVERSIÓN"/>
    <x v="1"/>
    <s v="Gobierno Regional"/>
    <s v="AMAZONAS"/>
    <s v="UTCUBAMBA"/>
    <s v="EL MILAGRO"/>
    <x v="4"/>
    <n v="2307814"/>
    <n v="2307814"/>
    <x v="256"/>
    <x v="6"/>
    <s v="EDUCACIÓN PRIMARIA"/>
    <n v="9669355.9900000002"/>
    <x v="0"/>
    <n v="385633076"/>
    <s v="Ejecución Física. _x000a_Supervisión."/>
  </r>
  <r>
    <n v="258"/>
    <x v="1"/>
    <s v="PROYECTO DE INVERSIÓN"/>
    <x v="2"/>
    <s v="Gobierno Regional"/>
    <s v="LAMBAYEQUE"/>
    <s v="CHICLAYO"/>
    <s v="JOSE LEONARDO ORTIZ"/>
    <x v="21"/>
    <n v="2634890"/>
    <n v="2634890"/>
    <x v="257"/>
    <x v="8"/>
    <s v="CARRETERAS DEPARTAMENTALES"/>
    <n v="78834898.260000005"/>
    <x v="0"/>
    <n v="749721925"/>
    <s v="Expediente Técnico. _x000a_Ejecución física. _x000a_Supervisión."/>
  </r>
  <r>
    <n v="259"/>
    <x v="1"/>
    <s v="PROYECTO DE INVERSIÓN"/>
    <x v="2"/>
    <s v="Gobierno Regional"/>
    <s v="LAMBAYEQUE"/>
    <s v="CHICLAYO"/>
    <s v="CHICLAYO"/>
    <x v="21"/>
    <n v="2590177"/>
    <n v="2590177"/>
    <x v="258"/>
    <x v="0"/>
    <s v="ESTABLECIMIENTOS DE SALUD DEL  PRIMER NIVEL DE ATENCIÓN"/>
    <n v="23363772.640000001"/>
    <x v="2"/>
    <n v="749721925"/>
    <s v="Ejecución Física. _x000a_Supervisión."/>
  </r>
  <r>
    <n v="260"/>
    <x v="1"/>
    <s v="PROYECTO DE INVERSIÓN"/>
    <x v="2"/>
    <s v="Gobierno Regional"/>
    <s v="LAMBAYEQUE"/>
    <s v="LAMBAYEQUE"/>
    <s v="MOCHUMI"/>
    <x v="21"/>
    <n v="2609511"/>
    <n v="2609511"/>
    <x v="259"/>
    <x v="0"/>
    <s v="ESTABLECIMIENTOS DE SALUD DEL  PRIMER NIVEL DE ATENCIÓN"/>
    <n v="21380639.32"/>
    <x v="0"/>
    <n v="749721925"/>
    <s v="Expediente Técnico. _x000a_Ejecución física. _x000a_Supervisión."/>
  </r>
  <r>
    <n v="261"/>
    <x v="1"/>
    <s v="PROYECTO DE INVERSIÓN"/>
    <x v="2"/>
    <s v="Gobierno Regional"/>
    <s v="LAMBAYEQUE"/>
    <s v="CHICLAYO"/>
    <s v="JOSE LEONARDO ORTIZ"/>
    <x v="21"/>
    <n v="2637505"/>
    <n v="2637505"/>
    <x v="260"/>
    <x v="8"/>
    <s v="VIAS URBANAS"/>
    <n v="20474898.789999999"/>
    <x v="2"/>
    <n v="749721925"/>
    <s v="Expediente Técnico. _x000a_Ejecución física. _x000a_Supervisión."/>
  </r>
  <r>
    <n v="262"/>
    <x v="1"/>
    <s v="PROYECTO DE INVERSIÓN"/>
    <x v="2"/>
    <s v="Gobierno Regional"/>
    <s v="LAMBAYEQUE"/>
    <s v="CHICLAYO"/>
    <s v="CHICLAYO"/>
    <x v="21"/>
    <n v="2643986"/>
    <n v="2643986"/>
    <x v="261"/>
    <x v="6"/>
    <s v="EDUCACION SECUNDARIA"/>
    <n v="16939750.57"/>
    <x v="2"/>
    <n v="749721925"/>
    <s v="Expediente Técnico. _x000a_Ejecución física. _x000a_Supervisión."/>
  </r>
  <r>
    <n v="263"/>
    <x v="1"/>
    <s v="PROYECTO DE INVERSIÓN"/>
    <x v="2"/>
    <s v="Gobierno Regional"/>
    <s v="LAMBAYEQUE"/>
    <s v="CHICLAYO"/>
    <s v="CHONGOYAPE"/>
    <x v="21"/>
    <n v="2569640"/>
    <n v="2569640"/>
    <x v="262"/>
    <x v="5"/>
    <s v="INFRAESTRUCTURA DE RIEGO"/>
    <n v="56660672.520000003"/>
    <x v="0"/>
    <n v="749721925"/>
    <s v="Ejecución Física. _x000a_Supervisión."/>
  </r>
  <r>
    <n v="264"/>
    <x v="1"/>
    <s v="PROYECTO DE INVERSIÓN"/>
    <x v="2"/>
    <s v="Gobierno Regional"/>
    <s v="LAMBAYEQUE"/>
    <s v="CHICLAYO"/>
    <s v="CHICLAYO"/>
    <x v="21"/>
    <n v="2649004"/>
    <n v="2649004"/>
    <x v="263"/>
    <x v="8"/>
    <s v="CARRETERAS DEPARTAMENTALES"/>
    <n v="20732088.670000002"/>
    <x v="2"/>
    <n v="749721925"/>
    <s v="Ejecución Física. _x000a_Supervisión."/>
  </r>
  <r>
    <n v="265"/>
    <x v="2"/>
    <s v="IOARR"/>
    <x v="2"/>
    <s v="Gobierno Nacional"/>
    <s v="LIMA"/>
    <s v="LIMA"/>
    <s v="JESUS MARIA"/>
    <x v="6"/>
    <n v="2606509"/>
    <n v="2606509"/>
    <x v="264"/>
    <x v="0"/>
    <s v="SALUD"/>
    <n v="8914475.4900000002"/>
    <x v="2"/>
    <s v="NO CORRESPONDE"/>
    <s v="Perfil.                                        Expediente Técnico. _x000a_Ejecución física. _x000a_Supervisión."/>
  </r>
  <r>
    <n v="266"/>
    <x v="1"/>
    <s v="PROYECTO DE INVERSIÓN"/>
    <x v="3"/>
    <s v="Gobierno Regional"/>
    <s v="LORETO"/>
    <s v="MAYNAS"/>
    <s v="IQUITOS"/>
    <x v="39"/>
    <n v="2615801"/>
    <n v="2615801"/>
    <x v="265"/>
    <x v="6"/>
    <s v="EDUCACIÓN PRIMARIA Y SECUNDARIA"/>
    <n v="11033450.25"/>
    <x v="2"/>
    <n v="960227901"/>
    <s v="Ejecución Física. _x000a_Supervisión."/>
  </r>
  <r>
    <n v="267"/>
    <x v="1"/>
    <s v="PROYECTO DE INVERSIÓN"/>
    <x v="2"/>
    <s v="Gobierno Regional"/>
    <s v="LORETO"/>
    <s v="MAYNAS"/>
    <s v="IQUITOS"/>
    <x v="39"/>
    <n v="2626597"/>
    <n v="2626597"/>
    <x v="266"/>
    <x v="6"/>
    <s v="EDUCACIÓN INICIAL"/>
    <n v="3329537.25"/>
    <x v="0"/>
    <n v="960227901"/>
    <s v="Expediente Técnico. _x000a_Ejecución física. _x000a_Supervisión."/>
  </r>
  <r>
    <n v="268"/>
    <x v="1"/>
    <s v="PROYECTO DE INVERSIÓN"/>
    <x v="2"/>
    <s v="Gobierno Regional"/>
    <s v="LORETO"/>
    <s v="MAYNAS"/>
    <s v="SAN JUAN BAUTISTA"/>
    <x v="39"/>
    <n v="2617828"/>
    <n v="2617828"/>
    <x v="267"/>
    <x v="6"/>
    <s v="EDUCACIÓN INICIAL"/>
    <n v="4983388.07"/>
    <x v="0"/>
    <n v="960227901"/>
    <s v="Expediente Técnico. _x000a_Ejecución física. _x000a_Supervisión."/>
  </r>
  <r>
    <n v="269"/>
    <x v="1"/>
    <s v="PROYECTO DE INVERSIÓN"/>
    <x v="2"/>
    <s v="Gobierno Regional"/>
    <s v="LORETO"/>
    <s v="MAYNAS"/>
    <s v="PUNCHANA"/>
    <x v="39"/>
    <n v="2533451"/>
    <n v="2533451"/>
    <x v="268"/>
    <x v="6"/>
    <s v="EDUCACIÓN BÁSICA"/>
    <n v="4659063.45"/>
    <x v="0"/>
    <n v="960227901"/>
    <s v="Expediente Técnico. _x000a_Ejecución física. _x000a_Supervisión."/>
  </r>
  <r>
    <n v="270"/>
    <x v="1"/>
    <s v="PROYECTO DE INVERSIÓN"/>
    <x v="2"/>
    <s v="Gobierno Regional"/>
    <s v="LORETO"/>
    <s v="MAYNAS"/>
    <s v="SAN JUAN BAUTISTA"/>
    <x v="39"/>
    <n v="2604969"/>
    <n v="2604969"/>
    <x v="269"/>
    <x v="6"/>
    <s v="EDUCACIÓN INICIAL"/>
    <n v="2300286.91"/>
    <x v="0"/>
    <n v="960227901"/>
    <s v="Expediente Técnico. _x000a_Ejecución física. _x000a_Supervisión."/>
  </r>
  <r>
    <n v="271"/>
    <x v="1"/>
    <s v="IOARR"/>
    <x v="3"/>
    <s v="Gobierno Regional"/>
    <s v="LORETO"/>
    <s v="MAYNAS"/>
    <s v="IQUITOS"/>
    <x v="39"/>
    <n v="2652192"/>
    <n v="2652192"/>
    <x v="270"/>
    <x v="11"/>
    <s v="GESTIÓN DE RIESGOS Y EMERGENCIAS"/>
    <n v="44120322.640000001"/>
    <x v="0"/>
    <n v="960227901"/>
    <s v="Expediente Técnico. _x000a_Ejecución física. _x000a_Supervisión."/>
  </r>
  <r>
    <n v="272"/>
    <x v="1"/>
    <s v="IOARR"/>
    <x v="2"/>
    <s v="Gobierno Regional"/>
    <s v="LORETO"/>
    <s v="MAYNAS"/>
    <s v="PUNCHANA"/>
    <x v="39"/>
    <n v="2649096"/>
    <n v="2649096"/>
    <x v="271"/>
    <x v="0"/>
    <s v="SALUD INDIVIDUAL"/>
    <n v="2941724.25"/>
    <x v="0"/>
    <n v="960227901"/>
    <s v="Expediente Técnico. _x000a_Ejecución física. _x000a_Supervisión."/>
  </r>
  <r>
    <n v="273"/>
    <x v="1"/>
    <s v="PROYECTO DE INVERSIÓN"/>
    <x v="3"/>
    <s v="Gobierno Regional"/>
    <s v="LORETO"/>
    <s v="MAYNAS"/>
    <s v="IQUITOS"/>
    <x v="39"/>
    <n v="2463709"/>
    <n v="2463709"/>
    <x v="272"/>
    <x v="7"/>
    <s v="GESTIÓN"/>
    <n v="60930866.329999998"/>
    <x v="0"/>
    <n v="960227901"/>
    <s v="Expediente Técnico. _x000a_Ejecución física. _x000a_Supervisión."/>
  </r>
  <r>
    <n v="274"/>
    <x v="0"/>
    <s v="PROYECTO DE INVERSIÓN"/>
    <x v="2"/>
    <s v="Gobierno Regional"/>
    <s v="SAN MARTIN"/>
    <s v="TOCACHE"/>
    <s v="NUEVO PROGRESO"/>
    <x v="10"/>
    <n v="2572332"/>
    <n v="2572332"/>
    <x v="273"/>
    <x v="2"/>
    <s v="SANEAMIENTO RURAL"/>
    <n v="11445000"/>
    <x v="2"/>
    <n v="733732706"/>
    <s v="Ejecución De La Obra_x000a_Supervisión De La Obra_x000a_Liquidación De La Obra"/>
  </r>
  <r>
    <n v="275"/>
    <x v="0"/>
    <s v="PROYECTO DE INVERSIÓN"/>
    <x v="0"/>
    <s v="Gobierno Regional"/>
    <s v="SAN MARTIN"/>
    <s v="LAMAS"/>
    <s v="BARRANQUITA"/>
    <x v="10"/>
    <s v="IDEA"/>
    <s v="IDEA"/>
    <x v="274"/>
    <x v="8"/>
    <s v="TRANSPORTE"/>
    <n v="70000000"/>
    <x v="0"/>
    <n v="733732706"/>
    <s v="Expediente Técnico. _x000a_Ejecución física. _x000a_Supervisión."/>
  </r>
  <r>
    <n v="276"/>
    <x v="0"/>
    <s v="PROYECTO DE INVERSIÓN"/>
    <x v="3"/>
    <s v="Gobierno Regional"/>
    <s v="SAN MARTIN"/>
    <s v="LAMAS"/>
    <s v="LAMAS"/>
    <x v="10"/>
    <n v="2570362"/>
    <n v="2570362"/>
    <x v="275"/>
    <x v="0"/>
    <s v="SALUD INDIVIDUAL"/>
    <n v="158528835.58000001"/>
    <x v="2"/>
    <n v="733732706"/>
    <s v="Expediente Técnico. _x000a_Ejecución física. _x000a_Supervisión."/>
  </r>
  <r>
    <n v="277"/>
    <x v="0"/>
    <s v="PROYECTO DE INVERSIÓN"/>
    <x v="1"/>
    <s v="Gobierno Regional"/>
    <s v="SAN MARTIN"/>
    <s v="RIOJA"/>
    <s v="NUEVA CAJAMARCA"/>
    <x v="10"/>
    <n v="2569489"/>
    <n v="2569489"/>
    <x v="276"/>
    <x v="0"/>
    <s v="SALUD INDIVIDUAL"/>
    <n v="224992914.71000001"/>
    <x v="2"/>
    <n v="733732706"/>
    <s v="Expediente Técnico. _x000a_Ejecución física. _x000a_Supervisión."/>
  </r>
  <r>
    <n v="278"/>
    <x v="0"/>
    <s v="PROYECTO DE INVERSIÓN"/>
    <x v="2"/>
    <s v="Gobierno Regional"/>
    <s v="SAN MARTIN"/>
    <s v="MARISCAL CACERES"/>
    <s v="CAMPANILLA"/>
    <x v="10"/>
    <n v="2565859"/>
    <n v="2565859"/>
    <x v="277"/>
    <x v="6"/>
    <s v="EDUCACION SECUNDARIA"/>
    <n v="30692660.52"/>
    <x v="2"/>
    <n v="733732706"/>
    <s v="Expediente Técnico. _x000a_Ejecución física. _x000a_Supervisión."/>
  </r>
  <r>
    <n v="279"/>
    <x v="0"/>
    <s v="PROYECTO DE INVERSIÓN"/>
    <x v="2"/>
    <s v="Gobierno Regional"/>
    <s v="SAN MARTIN"/>
    <s v="SAN MARTIN"/>
    <s v="SAUCE"/>
    <x v="10"/>
    <n v="2541831"/>
    <n v="2541831"/>
    <x v="278"/>
    <x v="10"/>
    <s v="APOYO AL USO SOSTENIBLE DE LA BIODIVERSIDAD"/>
    <n v="3850741.02"/>
    <x v="4"/>
    <n v="733732706"/>
    <s v="Expediente Técnico. _x000a_Ejecución física. _x000a_Supervisión."/>
  </r>
  <r>
    <n v="280"/>
    <x v="0"/>
    <s v="PROYECTO DE INVERSIÓN"/>
    <x v="2"/>
    <s v="Gobierno Regional"/>
    <s v="SAN MARTIN"/>
    <s v="MOYOBAMBA"/>
    <s v="SORITOR"/>
    <x v="10"/>
    <n v="2541810"/>
    <n v="2541810"/>
    <x v="279"/>
    <x v="10"/>
    <s v="APOYO AL USO SOSTENIBLE DE LA BIODIVERSIDAD"/>
    <n v="2083264.83"/>
    <x v="0"/>
    <n v="733732706"/>
    <s v="Expediente Técnico. _x000a_Ejecución física. _x000a_Supervisión."/>
  </r>
  <r>
    <n v="281"/>
    <x v="0"/>
    <s v="PROYECTO DE INVERSIÓN"/>
    <x v="2"/>
    <s v="Gobierno Regional"/>
    <s v="SAN MARTIN"/>
    <s v="SAN MARTIN"/>
    <s v="SAUCE"/>
    <x v="10"/>
    <n v="2540068"/>
    <n v="2540068"/>
    <x v="280"/>
    <x v="0"/>
    <s v="SALUD INDIVIDUAL"/>
    <n v="30092807.239999998"/>
    <x v="4"/>
    <n v="733732706"/>
    <s v="Expediente Técnico. _x000a_Ejecución física. _x000a_Supervisión."/>
  </r>
  <r>
    <n v="282"/>
    <x v="0"/>
    <s v="PROYECTO DE INVERSIÓN"/>
    <x v="0"/>
    <s v="Gobierno Regional"/>
    <s v="SAN MARTIN"/>
    <s v="RIOJA"/>
    <s v="NUEVA CAJAMARCA"/>
    <x v="10"/>
    <s v="IDEA"/>
    <s v="IDEA"/>
    <x v="281"/>
    <x v="8"/>
    <s v="TRANSPORTE"/>
    <n v="20000000"/>
    <x v="0"/>
    <n v="733732706"/>
    <s v="Expediente Técnico. _x000a_Ejecución física. _x000a_Supervisión."/>
  </r>
  <r>
    <n v="283"/>
    <x v="0"/>
    <s v="PROYECTO DE INVERSIÓN"/>
    <x v="0"/>
    <s v="Gobierno Regional"/>
    <s v="SAN MARTIN"/>
    <s v="EL DORADO"/>
    <s v="SAN JOSE DE SISA"/>
    <x v="10"/>
    <s v="IDEA"/>
    <s v="IDEA"/>
    <x v="282"/>
    <x v="8"/>
    <s v="TRANSPORTE"/>
    <n v="25400000"/>
    <x v="0"/>
    <n v="733732706"/>
    <s v="1. Expediente técnico_x000a_2. Ejecución de obra, bienes y servicios_x000a_3. Recepción y liquidación_x000a_4. Supervisión"/>
  </r>
  <r>
    <n v="284"/>
    <x v="1"/>
    <s v="PROYECTO DE INVERSIÓN"/>
    <x v="1"/>
    <s v="Universidad Pública"/>
    <s v="TUMBES"/>
    <s v="TUMBES"/>
    <s v="TUMBES"/>
    <x v="40"/>
    <n v="2569509"/>
    <n v="2569509"/>
    <x v="283"/>
    <x v="6"/>
    <s v="EDUCACIÓN SUPERIOR"/>
    <n v="5906380.4699999997"/>
    <x v="1"/>
    <n v="14358445"/>
    <s v="1. Estudio de Preinversión_x000a_2. Expediente técnico_x000a_3. Ejecución de obra, bienes y servicios_x000a_4. Recepción y liquidación_x000a_5. Supervisión"/>
  </r>
  <r>
    <n v="285"/>
    <x v="2"/>
    <s v="PROYECTO DE INVERSIÓN"/>
    <x v="2"/>
    <s v="Gobierno Nacional"/>
    <s v="PIURA"/>
    <s v="MORROPON"/>
    <s v="CHULUCANAS"/>
    <x v="41"/>
    <n v="2163278"/>
    <n v="2163278"/>
    <x v="284"/>
    <x v="6"/>
    <s v="INFRAESTRUCTURA EDUCATIVA"/>
    <n v="10103293"/>
    <x v="3"/>
    <s v="NO CORRESPONDE"/>
    <s v="1. Ejecución de obra, bienes y servicios_x000a_2. Recepción y liquidación_x000a_3. Supervisión"/>
  </r>
  <r>
    <n v="286"/>
    <x v="0"/>
    <s v="PROYECTO DE INVERSIÓN"/>
    <x v="2"/>
    <s v="Gobierno Nacional"/>
    <s v="LIMA"/>
    <s v="LIMA"/>
    <s v="PUENTE PIEDRA"/>
    <x v="41"/>
    <s v="IDEA"/>
    <s v="IDEA"/>
    <x v="285"/>
    <x v="6"/>
    <s v="INFRAESTRUCTURA EDUCATIVA"/>
    <n v="3260259.12"/>
    <x v="3"/>
    <s v="NO CORRESPONDE"/>
    <s v="1. Ejecución de obra, bienes y servicios_x000a_2. Recepción y liquidación_x000a_3. Supervisión"/>
  </r>
  <r>
    <n v="287"/>
    <x v="0"/>
    <s v="PROYECTO DE INVERSIÓN"/>
    <x v="2"/>
    <s v="Gobierno Nacional"/>
    <s v="LIMA"/>
    <s v="LIMA"/>
    <s v="CHORRILLOS"/>
    <x v="41"/>
    <s v="IDEA"/>
    <s v="IDEA"/>
    <x v="286"/>
    <x v="6"/>
    <s v="INFRAESTRUCTURA EDUCATIVA"/>
    <n v="41740345.289999999"/>
    <x v="0"/>
    <s v="NO CORRESPONDE"/>
    <s v="1. Ejecución de obra, bienes y servicios_x000a_2. Recepción y liquidación_x000a_3. Supervisión"/>
  </r>
  <r>
    <n v="288"/>
    <x v="0"/>
    <s v="PROYECTO DE INVERSIÓN"/>
    <x v="2"/>
    <s v="Gobierno Nacional"/>
    <s v="PASCO"/>
    <s v="PASCO"/>
    <s v="CHAUPIMARCA"/>
    <x v="41"/>
    <s v="2611449"/>
    <s v="2611449"/>
    <x v="287"/>
    <x v="6"/>
    <s v="INFRAESTRUCTURA EDUCATIVA"/>
    <n v="47521479.960000001"/>
    <x v="2"/>
    <s v="NO CORRESPONDE"/>
    <s v="1. Expediente técnico_x000a_2. Ejecución de obra, bienes y servicios_x000a_3. Recepción y liquidación_x000a_4. Supervisión"/>
  </r>
  <r>
    <n v="289"/>
    <x v="0"/>
    <s v="IOARR"/>
    <x v="0"/>
    <s v="Gobierno Nacional"/>
    <s v="PUNO"/>
    <s v="PUNO"/>
    <s v="PUNO"/>
    <x v="41"/>
    <s v="IDEA"/>
    <s v="IDEA"/>
    <x v="288"/>
    <x v="6"/>
    <s v="MOBILIARIO"/>
    <n v="885641"/>
    <x v="4"/>
    <s v="NO CORRESPONDE"/>
    <s v="1. Expediente técnico_x000a_2. Ejecución de obra, bienes y servicios_x000a_3. Recepción y liquidación_x000a_4. Supervisión"/>
  </r>
  <r>
    <n v="290"/>
    <x v="0"/>
    <s v="IOARR"/>
    <x v="0"/>
    <s v="Gobierno Nacional"/>
    <s v="LORETO"/>
    <s v="MAYNAS"/>
    <s v="IQUITOS"/>
    <x v="41"/>
    <s v="IDEA"/>
    <s v="IDEA"/>
    <x v="289"/>
    <x v="6"/>
    <s v="MOBILIARIO"/>
    <n v="901356"/>
    <x v="0"/>
    <s v="NO CORRESPONDE"/>
    <s v="1. Expediente técnico_x000a_2. Ejecución de obra, bienes y servicios_x000a_3. Recepción y liquidación_x000a_4. Supervisión"/>
  </r>
  <r>
    <n v="291"/>
    <x v="0"/>
    <s v="IOARR"/>
    <x v="0"/>
    <s v="Gobierno Nacional"/>
    <s v="HUANCAVELICA"/>
    <s v="HUANCAVELICA"/>
    <s v="HUANCAVELICA"/>
    <x v="41"/>
    <s v="IDEA"/>
    <s v="IDEA"/>
    <x v="290"/>
    <x v="6"/>
    <s v="MOBILIARIO"/>
    <n v="836754"/>
    <x v="1"/>
    <s v="NO CORRESPONDE"/>
    <s v="1. Estudio de Preinversión_x000a_2. Expediente técnico_x000a_3. Ejecución de obra, bienes y servicios_x000a_4. Recepción y liquidación_x000a_5. Supervisión"/>
  </r>
  <r>
    <n v="292"/>
    <x v="0"/>
    <s v="IOARR"/>
    <x v="0"/>
    <s v="Gobierno Nacional"/>
    <s v="AYACUCHO"/>
    <s v="LUCANAS"/>
    <s v="SANTA LUCIA"/>
    <x v="41"/>
    <s v="IDEA"/>
    <s v="IDEA"/>
    <x v="291"/>
    <x v="6"/>
    <s v="MOBILIARIO"/>
    <n v="924957"/>
    <x v="0"/>
    <s v="NO CORRESPONDE"/>
    <s v="1. Estudio de Preinversión_x000a_2. Expediente técnico_x000a_3. Ejecución de obra, bienes y servicios_x000a_4. Recepción y liquidación_x000a_5. Supervisión"/>
  </r>
  <r>
    <n v="293"/>
    <x v="0"/>
    <s v="IOARR"/>
    <x v="0"/>
    <s v="Gobierno Nacional"/>
    <s v="CUSCO"/>
    <s v="LA CONVENCION"/>
    <s v="ECHARATE"/>
    <x v="41"/>
    <s v="IDEA"/>
    <s v="IDEA"/>
    <x v="292"/>
    <x v="6"/>
    <s v="MOBILIARIO Y EQUIPAMIENTO"/>
    <n v="4270641"/>
    <x v="2"/>
    <s v="NO CORRESPONDE"/>
    <s v="Ejecución física_x000a_Supervisión_x000a_Liquidación"/>
  </r>
  <r>
    <n v="294"/>
    <x v="2"/>
    <s v="PROYECTO DE INVERSIÓN"/>
    <x v="2"/>
    <s v="Gobierno Nacional"/>
    <s v="LAMBAYEQUE"/>
    <s v="CHICLAYO"/>
    <s v="ETEN"/>
    <x v="41"/>
    <n v="2319179"/>
    <n v="2319179"/>
    <x v="293"/>
    <x v="6"/>
    <s v="INFRAESTRUCTURA EDUCATIVA"/>
    <n v="103493637.94"/>
    <x v="0"/>
    <s v="NO CORRESPONDE"/>
    <s v="Ejecución física."/>
  </r>
  <r>
    <n v="295"/>
    <x v="2"/>
    <s v="PROYECTO DE INVERSIÓN"/>
    <x v="2"/>
    <s v="Gobierno Nacional"/>
    <s v="LIMA"/>
    <s v="LIMA"/>
    <s v="ATE"/>
    <x v="41"/>
    <n v="2233964"/>
    <n v="2233964"/>
    <x v="294"/>
    <x v="6"/>
    <s v="INFRAESTRUCTURA EDUCATIVA"/>
    <n v="25311966.120000001"/>
    <x v="2"/>
    <s v="NO CORRESPONDE"/>
    <s v="Expediente Técnico. _x000a_Ejecución física."/>
  </r>
  <r>
    <n v="296"/>
    <x v="0"/>
    <s v="PROYECTO DE INVERSIÓN"/>
    <x v="0"/>
    <s v="Municipalidad Distrital"/>
    <s v="CAJAMARCA"/>
    <s v="CAJAMARCA"/>
    <s v="MAGDALENA"/>
    <x v="42"/>
    <s v="IDEA"/>
    <s v="IDEA"/>
    <x v="295"/>
    <x v="2"/>
    <s v="SANEAMIENTO"/>
    <n v="2000000"/>
    <x v="0"/>
    <n v="1661535"/>
    <s v="Expediente Técnico. _x000a_Ejecución física."/>
  </r>
  <r>
    <n v="297"/>
    <x v="2"/>
    <s v="PROYECTO DE INVERSIÓN"/>
    <x v="2"/>
    <s v="Municipalidad Provincial"/>
    <s v="PUNO"/>
    <s v="SAN ROMAN"/>
    <s v="JULIACA"/>
    <x v="43"/>
    <n v="2568612"/>
    <n v="2568612"/>
    <x v="296"/>
    <x v="6"/>
    <s v="EDUCACION SECUNDARIA"/>
    <n v="28809361.219999999"/>
    <x v="0"/>
    <n v="18016853"/>
    <s v="Expediente Técnico. _x000a_Ejecución física."/>
  </r>
  <r>
    <n v="298"/>
    <x v="3"/>
    <s v="PROYECTO DE INVERSIÓN"/>
    <x v="2"/>
    <s v="Municipalidad Provincial"/>
    <s v="PUNO"/>
    <s v="SAN ROMAN"/>
    <s v="JULIACA"/>
    <x v="43"/>
    <n v="2651755"/>
    <n v="2651755"/>
    <x v="297"/>
    <x v="13"/>
    <s v="INFRAESTRUCTURA CULTURAL PÚBLICA PARA LA PARTICIPACIÓN DE LA POBLACIÓN EN LAS INDUSTRIAS CULTURALES Y LAS ARTES"/>
    <n v="9263712.7799999993"/>
    <x v="1"/>
    <n v="18016853"/>
    <s v="FORMULACIÓN, ELABORACIÓN DE EXPEDIENTE TÉCNICO Y EJECUCIÓN FÍSICA"/>
  </r>
  <r>
    <n v="299"/>
    <x v="3"/>
    <s v="PROYECTO DE INVERSIÓN"/>
    <x v="2"/>
    <s v="Municipalidad Provincial"/>
    <s v="PUNO"/>
    <s v="SAN ROMAN"/>
    <s v="JULIACA"/>
    <x v="43"/>
    <n v="2651748"/>
    <n v="2651748"/>
    <x v="298"/>
    <x v="8"/>
    <s v="VIAS URBANAS"/>
    <n v="4445310.24"/>
    <x v="1"/>
    <n v="18016853"/>
    <s v="FORMULACIÓN, ELABORACIÓN DE EXPEDIENTE TÉCNICO Y EJECUCIÓN FÍSICA"/>
  </r>
  <r>
    <n v="300"/>
    <x v="0"/>
    <s v="PROYECTO DE INVERSIÓN"/>
    <x v="1"/>
    <s v="Gobierno Nacional"/>
    <s v="LIMA"/>
    <s v="LIMA"/>
    <s v="MIRAFLORES"/>
    <x v="44"/>
    <n v="2293177"/>
    <n v="2293177"/>
    <x v="299"/>
    <x v="19"/>
    <s v="EDIFICACIONES PÚBLICAS"/>
    <n v="91626237.5"/>
    <x v="1"/>
    <s v="NO CORRESPONDE"/>
    <s v="FORMULACIÓN, ELABORACIÓN DE EXPEDIENTE TÉCNICO Y EJECUCIÓN FÍSICA"/>
  </r>
  <r>
    <n v="301"/>
    <x v="0"/>
    <s v="PROYECTO DE INVERSIÓN"/>
    <x v="1"/>
    <s v="Municipalidad Provincial"/>
    <s v="CAJAMARCA"/>
    <s v="CHOTA"/>
    <s v="CHOTA"/>
    <x v="45"/>
    <n v="2567379"/>
    <n v="2567379"/>
    <x v="300"/>
    <x v="6"/>
    <s v="EDUCACIÓN INICIAL"/>
    <n v="15047711.48"/>
    <x v="1"/>
    <n v="6949348"/>
    <s v="FORMULACIÓN, ELABORACIÓN DE EXPEDIENTE TÉCNICO Y EJECUCIÓN FÍSICA"/>
  </r>
  <r>
    <n v="302"/>
    <x v="0"/>
    <s v="PROYECTO DE INVERSIÓN"/>
    <x v="0"/>
    <s v="Municipalidad Distrital"/>
    <s v="CAJAMARCA"/>
    <s v="CELENDIN"/>
    <s v="CORTEGANA"/>
    <x v="46"/>
    <s v="IDEA"/>
    <s v="IDEA"/>
    <x v="301"/>
    <x v="13"/>
    <s v="PRÁCTICA DEPORTIVA Y/O RECREATIVA"/>
    <n v="500000"/>
    <x v="2"/>
    <n v="1779332"/>
    <s v="FORMULACIÓN, ELABORACIÓN DE EXPEDIENTE TÉCNICO Y EJECUCIÓN FÍSICA"/>
  </r>
  <r>
    <n v="303"/>
    <x v="0"/>
    <s v="PROYECTO DE INVERSIÓN"/>
    <x v="0"/>
    <s v="Municipalidad Distrital"/>
    <s v="CAJAMARCA"/>
    <s v="CELENDIN"/>
    <s v="CORTEGANA"/>
    <x v="46"/>
    <s v="IDEA"/>
    <s v="IDEA"/>
    <x v="302"/>
    <x v="13"/>
    <s v="PRÁCTICA DEPORTIVA Y/O RECREATIVA"/>
    <n v="500000"/>
    <x v="3"/>
    <n v="1779332"/>
    <s v="Expediente Técnico. _x000a_Ejecución física."/>
  </r>
  <r>
    <n v="304"/>
    <x v="0"/>
    <s v="IOARR"/>
    <x v="0"/>
    <s v="Municipalidad Distrital"/>
    <s v="CAJAMARCA"/>
    <s v="CELENDIN"/>
    <s v="CORTEGANA"/>
    <x v="46"/>
    <s v="IDEA"/>
    <s v="IDEA"/>
    <x v="303"/>
    <x v="7"/>
    <s v="DESARROLLO INSTITUCIONAL"/>
    <n v="2000000"/>
    <x v="0"/>
    <n v="1779332"/>
    <s v="Expediente Técnico. _x000a_Ejecución física."/>
  </r>
  <r>
    <n v="305"/>
    <x v="0"/>
    <s v="PROYECTO DE INVERSIÓN"/>
    <x v="0"/>
    <s v="Municipalidad Distrital"/>
    <s v="CAJAMARCA"/>
    <s v="CELENDIN"/>
    <s v="CORTEGANA"/>
    <x v="46"/>
    <s v="IDEA"/>
    <s v="IDEA"/>
    <x v="304"/>
    <x v="13"/>
    <s v="PRÁCTICA DEPORTIVA Y/O RECREATIVA"/>
    <n v="500000"/>
    <x v="4"/>
    <n v="1779332"/>
    <s v="Elaboración de Expediente Técnico. Ejecución Física."/>
  </r>
  <r>
    <n v="306"/>
    <x v="0"/>
    <s v="PROYECTO DE INVERSIÓN"/>
    <x v="2"/>
    <s v="Municipalidad Distrital"/>
    <s v="CUSCO"/>
    <s v="LA CONVENCION"/>
    <s v="PICHARI"/>
    <x v="47"/>
    <n v="2553017"/>
    <n v="2553017"/>
    <x v="305"/>
    <x v="6"/>
    <s v="EDUCACIÓN SECUNDARIA "/>
    <n v="9406899.4499999993"/>
    <x v="1"/>
    <n v="389197051"/>
    <s v="Ejecución Física."/>
  </r>
  <r>
    <n v="307"/>
    <x v="3"/>
    <s v="PROYECTO DE INVERSIÓN"/>
    <x v="2"/>
    <s v="Municipalidad Distrital"/>
    <s v="CUSCO"/>
    <s v="LA CONVENCION"/>
    <s v="PICHARI"/>
    <x v="47"/>
    <n v="2570483"/>
    <n v="2570483"/>
    <x v="306"/>
    <x v="8"/>
    <s v="VIAS URBANAS"/>
    <n v="3999566"/>
    <x v="2"/>
    <n v="389197051"/>
    <s v="Ejecución Física."/>
  </r>
  <r>
    <n v="308"/>
    <x v="3"/>
    <s v="PROYECTO DE INVERSIÓN"/>
    <x v="3"/>
    <s v="Municipalidad Distrital"/>
    <s v="CUSCO"/>
    <s v="LA CONVENCION"/>
    <s v="PICHARI"/>
    <x v="47"/>
    <n v="2656948"/>
    <n v="2656948"/>
    <x v="307"/>
    <x v="8"/>
    <s v="VIAS URBANAS"/>
    <n v="7980255.25"/>
    <x v="2"/>
    <n v="389197051"/>
    <s v="Ejecución Física."/>
  </r>
  <r>
    <n v="309"/>
    <x v="0"/>
    <s v="PROYECTO DE INVERSIÓN"/>
    <x v="0"/>
    <s v="Municipalidad Distrital"/>
    <s v="CUSCO"/>
    <s v="LA CONVENCION"/>
    <s v="PICHARI"/>
    <x v="47"/>
    <s v="IDEA"/>
    <s v="IDEA"/>
    <x v="308"/>
    <x v="8"/>
    <s v="VIAS URBANAS"/>
    <n v="7500000"/>
    <x v="2"/>
    <n v="389197051"/>
    <s v="Ejecución Física. Supervisión."/>
  </r>
  <r>
    <n v="310"/>
    <x v="0"/>
    <s v="PROYECTO DE INVERSIÓN"/>
    <x v="0"/>
    <s v="Municipalidad Distrital"/>
    <s v="CUSCO"/>
    <s v="LA CONVENCION"/>
    <s v="PICHARI"/>
    <x v="47"/>
    <s v="IDEA"/>
    <s v="IDEA"/>
    <x v="309"/>
    <x v="8"/>
    <s v="TERMINALES TERRESTRES"/>
    <n v="17091276.27"/>
    <x v="0"/>
    <n v="389197051"/>
    <s v="Ejecución Física. Supervisión."/>
  </r>
  <r>
    <n v="311"/>
    <x v="1"/>
    <s v="PROYECTO DE INVERSIÓN"/>
    <x v="1"/>
    <s v="Municipalidad Provincial"/>
    <s v="CAJAMARCA"/>
    <s v="CHOTA"/>
    <s v="CHOTA"/>
    <x v="45"/>
    <n v="2625940"/>
    <n v="2625940"/>
    <x v="310"/>
    <x v="8"/>
    <s v="VIAS URBANAS"/>
    <n v="6560610.2000000002"/>
    <x v="2"/>
    <n v="6949348"/>
    <s v="Ejecución Física. Supervisión."/>
  </r>
  <r>
    <n v="312"/>
    <x v="1"/>
    <s v="PROYECTO DE INVERSIÓN"/>
    <x v="3"/>
    <s v="Municipalidad Provincial"/>
    <s v="ANCASH"/>
    <s v="SANTA"/>
    <s v="CHIMBOTE"/>
    <x v="48"/>
    <n v="2641822"/>
    <n v="2641822"/>
    <x v="311"/>
    <x v="8"/>
    <s v="VIAS URBANAS"/>
    <n v="11173704.189999999"/>
    <x v="0"/>
    <m/>
    <s v="Elaboración de Expediente Técnico. Ejecución Física. Supervisión."/>
  </r>
  <r>
    <n v="313"/>
    <x v="1"/>
    <s v="PROYECTO DE INVERSIÓN"/>
    <x v="3"/>
    <s v="Municipalidad Provincial"/>
    <s v="ANCASH"/>
    <s v="SANTA"/>
    <s v="CHIMBOTE"/>
    <x v="48"/>
    <n v="2641714"/>
    <n v="2641714"/>
    <x v="312"/>
    <x v="8"/>
    <s v="VIAS URBANAS"/>
    <n v="10362260.380000001"/>
    <x v="0"/>
    <m/>
    <s v="Elaboración de Expediente Técnico. Ejecución Física. Supervisión."/>
  </r>
  <r>
    <n v="314"/>
    <x v="1"/>
    <s v="PROYECTO DE INVERSIÓN"/>
    <x v="3"/>
    <s v="Municipalidad Provincial"/>
    <s v="ANCASH"/>
    <s v="SANTA"/>
    <s v="CHIMBOTE"/>
    <x v="48"/>
    <n v="2524711"/>
    <n v="2524711"/>
    <x v="313"/>
    <x v="5"/>
    <s v="INOCUIDAD AGROPECUARIA"/>
    <n v="13512834.699999999"/>
    <x v="0"/>
    <m/>
    <s v="Elaboración de Expediente Técnico. Ejecución Física. Supervisión."/>
  </r>
  <r>
    <n v="315"/>
    <x v="1"/>
    <s v="PROYECTO DE INVERSIÓN"/>
    <x v="3"/>
    <s v="Municipalidad Provincial"/>
    <s v="ANCASH"/>
    <s v="SANTA"/>
    <s v="CHIMBOTE"/>
    <x v="48"/>
    <n v="2535343"/>
    <n v="2535343"/>
    <x v="314"/>
    <x v="8"/>
    <s v="VIAS URBANAS"/>
    <n v="10674352.960000001"/>
    <x v="0"/>
    <m/>
    <s v="Elaboración de Expediente Técnico. Ejecución Física. Supervis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65F6BA-83D5-4A0C-B999-9E5CD5A64AAD}" name="TablaDinámica5"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3:C69" firstHeaderRow="0" firstDataRow="1" firstDataCol="1"/>
  <pivotFields count="18">
    <pivotField showAll="0"/>
    <pivotField showAll="0"/>
    <pivotField showAll="0"/>
    <pivotField axis="axisRow" showAll="0">
      <items count="8">
        <item x="4"/>
        <item x="1"/>
        <item m="1" x="5"/>
        <item x="2"/>
        <item x="0"/>
        <item x="3"/>
        <item m="1" x="6"/>
        <item t="default"/>
      </items>
    </pivotField>
    <pivotField showAll="0"/>
    <pivotField showAll="0"/>
    <pivotField showAll="0"/>
    <pivotField showAll="0"/>
    <pivotField showAll="0"/>
    <pivotField showAll="0"/>
    <pivotField showAll="0"/>
    <pivotField dataField="1" showAll="0"/>
    <pivotField showAll="0"/>
    <pivotField showAll="0"/>
    <pivotField dataField="1" numFmtId="164" showAll="0"/>
    <pivotField showAll="0"/>
    <pivotField showAll="0"/>
    <pivotField showAll="0"/>
  </pivotFields>
  <rowFields count="1">
    <field x="3"/>
  </rowFields>
  <rowItems count="6">
    <i>
      <x/>
    </i>
    <i>
      <x v="1"/>
    </i>
    <i>
      <x v="3"/>
    </i>
    <i>
      <x v="4"/>
    </i>
    <i>
      <x v="5"/>
    </i>
    <i t="grand">
      <x/>
    </i>
  </rowItems>
  <colFields count="1">
    <field x="-2"/>
  </colFields>
  <colItems count="2">
    <i>
      <x/>
    </i>
    <i i="1">
      <x v="1"/>
    </i>
  </colItems>
  <dataFields count="2">
    <dataField name="Cuenta de NOMBRE DEL PROYECTO" fld="11" subtotal="count" baseField="0" baseItem="0"/>
    <dataField name="Suma de MONTO DE INVERSIÓN REFERENCIAL"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A9797F-9745-4D2E-A42D-3B0E653D9D84}" name="TablaDinámica4"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1:C56" firstHeaderRow="0" firstDataRow="1" firstDataCol="1"/>
  <pivotFields count="18">
    <pivotField showAll="0"/>
    <pivotField axis="axisRow" showAll="0">
      <items count="5">
        <item x="3"/>
        <item x="2"/>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dataField="1" numFmtId="164" showAll="0"/>
    <pivotField showAll="0"/>
    <pivotField showAll="0"/>
    <pivotField showAll="0"/>
  </pivotFields>
  <rowFields count="1">
    <field x="1"/>
  </rowFields>
  <rowItems count="5">
    <i>
      <x/>
    </i>
    <i>
      <x v="1"/>
    </i>
    <i>
      <x v="2"/>
    </i>
    <i>
      <x v="3"/>
    </i>
    <i t="grand">
      <x/>
    </i>
  </rowItems>
  <colFields count="1">
    <field x="-2"/>
  </colFields>
  <colItems count="2">
    <i>
      <x/>
    </i>
    <i i="1">
      <x v="1"/>
    </i>
  </colItems>
  <dataFields count="2">
    <dataField name="Cuenta de NOMBRE DEL PROYECTO" fld="11" subtotal="count" baseField="0" baseItem="0"/>
    <dataField name="Suma de MONTO DE INVERSIÓN REFERENCIAL"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D2E201F-7E20-4A3C-B087-7C4A99AC7004}" name="TablaDinámica3"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7:B43"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64" showAll="0"/>
    <pivotField axis="axisRow" showAll="0">
      <items count="6">
        <item x="1"/>
        <item x="3"/>
        <item x="0"/>
        <item x="4"/>
        <item x="2"/>
        <item t="default"/>
      </items>
    </pivotField>
    <pivotField showAll="0"/>
    <pivotField showAll="0"/>
  </pivotFields>
  <rowFields count="1">
    <field x="15"/>
  </rowFields>
  <rowItems count="6">
    <i>
      <x/>
    </i>
    <i>
      <x v="1"/>
    </i>
    <i>
      <x v="2"/>
    </i>
    <i>
      <x v="3"/>
    </i>
    <i>
      <x v="4"/>
    </i>
    <i t="grand">
      <x/>
    </i>
  </rowItems>
  <colItems count="1">
    <i/>
  </colItems>
  <dataFields count="1">
    <dataField name="Cuenta de NOMBRE DEL PROYECTO"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CF2C1F-295C-429D-8C9A-73F81C28D1F2}" name="TablaDinámica1"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B27"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21">
        <item x="19"/>
        <item x="5"/>
        <item x="10"/>
        <item x="1"/>
        <item x="12"/>
        <item x="13"/>
        <item x="16"/>
        <item x="9"/>
        <item x="6"/>
        <item x="4"/>
        <item x="17"/>
        <item x="11"/>
        <item x="3"/>
        <item x="7"/>
        <item x="15"/>
        <item x="0"/>
        <item x="2"/>
        <item x="8"/>
        <item x="14"/>
        <item x="18"/>
        <item t="default"/>
      </items>
      <autoSortScope>
        <pivotArea dataOnly="0" outline="0" fieldPosition="0">
          <references count="1">
            <reference field="4294967294" count="1" selected="0">
              <x v="0"/>
            </reference>
          </references>
        </pivotArea>
      </autoSortScope>
    </pivotField>
    <pivotField showAll="0"/>
    <pivotField dataField="1" numFmtId="164" showAll="0"/>
    <pivotField showAll="0"/>
    <pivotField showAll="0"/>
    <pivotField showAll="0"/>
  </pivotFields>
  <rowFields count="1">
    <field x="12"/>
  </rowFields>
  <rowItems count="21">
    <i>
      <x v="17"/>
    </i>
    <i>
      <x v="8"/>
    </i>
    <i>
      <x v="15"/>
    </i>
    <i>
      <x v="13"/>
    </i>
    <i>
      <x v="16"/>
    </i>
    <i>
      <x v="1"/>
    </i>
    <i>
      <x v="12"/>
    </i>
    <i>
      <x v="11"/>
    </i>
    <i>
      <x v="6"/>
    </i>
    <i>
      <x v="10"/>
    </i>
    <i>
      <x/>
    </i>
    <i>
      <x v="2"/>
    </i>
    <i>
      <x v="4"/>
    </i>
    <i>
      <x v="5"/>
    </i>
    <i>
      <x v="14"/>
    </i>
    <i>
      <x v="3"/>
    </i>
    <i>
      <x v="18"/>
    </i>
    <i>
      <x v="9"/>
    </i>
    <i>
      <x v="19"/>
    </i>
    <i>
      <x v="7"/>
    </i>
    <i t="grand">
      <x/>
    </i>
  </rowItems>
  <colItems count="1">
    <i/>
  </colItems>
  <dataFields count="1">
    <dataField name="Suma de MONTO DE INVERSIÓN REFERENCIAL"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B49C993-D6EC-458C-81F4-975C7C55607E}" name="TablaDinámica6" cacheId="18"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5:D391" firstHeaderRow="1" firstDataRow="1" firstDataCol="3"/>
  <pivotFields count="18">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9">
        <item x="4"/>
        <item x="20"/>
        <item x="0"/>
        <item x="14"/>
        <item x="32"/>
        <item x="15"/>
        <item x="27"/>
        <item x="9"/>
        <item x="7"/>
        <item x="21"/>
        <item x="16"/>
        <item x="39"/>
        <item x="10"/>
        <item x="8"/>
        <item x="28"/>
        <item x="31"/>
        <item x="46"/>
        <item x="30"/>
        <item x="42"/>
        <item x="11"/>
        <item x="47"/>
        <item x="33"/>
        <item x="29"/>
        <item x="38"/>
        <item x="35"/>
        <item x="34"/>
        <item x="22"/>
        <item x="6"/>
        <item x="41"/>
        <item x="13"/>
        <item x="18"/>
        <item x="26"/>
        <item x="25"/>
        <item x="23"/>
        <item x="24"/>
        <item x="45"/>
        <item x="1"/>
        <item x="37"/>
        <item x="43"/>
        <item x="48"/>
        <item x="12"/>
        <item x="19"/>
        <item x="2"/>
        <item x="3"/>
        <item x="44"/>
        <item x="5"/>
        <item x="17"/>
        <item x="40"/>
        <item x="36"/>
      </items>
    </pivotField>
    <pivotField compact="0" outline="0" showAll="0" defaultSubtotal="0"/>
    <pivotField compact="0" outline="0" showAll="0" defaultSubtotal="0"/>
    <pivotField axis="axisRow" compact="0" outline="0" showAll="0" sortType="descending" defaultSubtotal="0">
      <items count="315">
        <item x="33"/>
        <item x="43"/>
        <item x="44"/>
        <item x="45"/>
        <item x="40"/>
        <item x="168"/>
        <item x="46"/>
        <item x="165"/>
        <item x="166"/>
        <item x="131"/>
        <item x="89"/>
        <item x="200"/>
        <item x="255"/>
        <item x="271"/>
        <item x="173"/>
        <item x="253"/>
        <item x="270"/>
        <item x="264"/>
        <item x="100"/>
        <item x="3"/>
        <item x="5"/>
        <item x="7"/>
        <item x="115"/>
        <item x="147"/>
        <item x="286"/>
        <item x="220"/>
        <item x="55"/>
        <item x="159"/>
        <item x="179"/>
        <item x="176"/>
        <item x="261"/>
        <item x="236"/>
        <item x="196"/>
        <item x="69"/>
        <item x="212"/>
        <item x="81"/>
        <item x="82"/>
        <item x="180"/>
        <item x="197"/>
        <item x="133"/>
        <item x="120"/>
        <item x="134"/>
        <item x="302"/>
        <item x="304"/>
        <item x="301"/>
        <item x="109"/>
        <item x="122"/>
        <item x="214"/>
        <item x="210"/>
        <item x="209"/>
        <item x="251"/>
        <item x="11"/>
        <item x="19"/>
        <item x="163"/>
        <item x="297"/>
        <item x="254"/>
        <item x="140"/>
        <item x="10"/>
        <item x="177"/>
        <item x="142"/>
        <item x="8"/>
        <item x="313"/>
        <item x="250"/>
        <item x="108"/>
        <item x="208"/>
        <item x="132"/>
        <item x="119"/>
        <item x="202"/>
        <item x="274"/>
        <item x="281"/>
        <item x="282"/>
        <item x="145"/>
        <item x="206"/>
        <item x="73"/>
        <item x="309"/>
        <item x="113"/>
        <item x="143"/>
        <item x="9"/>
        <item x="199"/>
        <item x="260"/>
        <item x="307"/>
        <item x="37"/>
        <item x="36"/>
        <item x="308"/>
        <item x="306"/>
        <item x="103"/>
        <item x="34"/>
        <item x="248"/>
        <item x="249"/>
        <item x="218"/>
        <item x="293"/>
        <item x="66"/>
        <item x="273"/>
        <item x="148"/>
        <item x="233"/>
        <item x="118"/>
        <item x="217"/>
        <item x="111"/>
        <item x="263"/>
        <item x="215"/>
        <item x="157"/>
        <item x="13"/>
        <item x="14"/>
        <item x="17"/>
        <item x="185"/>
        <item x="207"/>
        <item x="272"/>
        <item x="49"/>
        <item x="284"/>
        <item x="294"/>
        <item x="154"/>
        <item x="194"/>
        <item x="114"/>
        <item x="0"/>
        <item x="130"/>
        <item x="153"/>
        <item x="63"/>
        <item x="51"/>
        <item x="299"/>
        <item x="77"/>
        <item x="124"/>
        <item x="231"/>
        <item x="204"/>
        <item x="237"/>
        <item x="98"/>
        <item x="150"/>
        <item x="172"/>
        <item x="70"/>
        <item x="107"/>
        <item x="67"/>
        <item x="129"/>
        <item x="167"/>
        <item x="203"/>
        <item x="52"/>
        <item x="190"/>
        <item x="50"/>
        <item x="1"/>
        <item x="230"/>
        <item x="198"/>
        <item x="181"/>
        <item x="259"/>
        <item x="258"/>
        <item x="192"/>
        <item x="193"/>
        <item x="162"/>
        <item x="285"/>
        <item x="267"/>
        <item x="266"/>
        <item x="158"/>
        <item x="182"/>
        <item x="175"/>
        <item x="64"/>
        <item x="287"/>
        <item x="171"/>
        <item x="169"/>
        <item x="183"/>
        <item x="256"/>
        <item x="15"/>
        <item x="71"/>
        <item x="283"/>
        <item x="125"/>
        <item x="311"/>
        <item x="298"/>
        <item x="310"/>
        <item x="141"/>
        <item x="228"/>
        <item x="85"/>
        <item x="102"/>
        <item x="262"/>
        <item x="314"/>
        <item x="303"/>
        <item x="170"/>
        <item x="257"/>
        <item x="243"/>
        <item x="96"/>
        <item x="300"/>
        <item x="144"/>
        <item x="222"/>
        <item x="224"/>
        <item x="225"/>
        <item x="227"/>
        <item x="226"/>
        <item x="117"/>
        <item x="221"/>
        <item x="106"/>
        <item x="90"/>
        <item x="296"/>
        <item x="188"/>
        <item x="78"/>
        <item x="241"/>
        <item x="54"/>
        <item x="53"/>
        <item x="105"/>
        <item x="126"/>
        <item x="61"/>
        <item x="91"/>
        <item x="104"/>
        <item x="65"/>
        <item x="60"/>
        <item x="83"/>
        <item x="156"/>
        <item x="229"/>
        <item x="88"/>
        <item x="38"/>
        <item x="247"/>
        <item x="219"/>
        <item x="161"/>
        <item x="239"/>
        <item x="48"/>
        <item x="205"/>
        <item x="232"/>
        <item x="72"/>
        <item x="110"/>
        <item x="2"/>
        <item x="6"/>
        <item x="76"/>
        <item x="59"/>
        <item x="155"/>
        <item x="246"/>
        <item x="216"/>
        <item x="152"/>
        <item x="280"/>
        <item x="276"/>
        <item x="240"/>
        <item x="275"/>
        <item x="35"/>
        <item x="84"/>
        <item x="139"/>
        <item x="234"/>
        <item x="160"/>
        <item x="79"/>
        <item x="164"/>
        <item x="86"/>
        <item x="80"/>
        <item x="74"/>
        <item x="121"/>
        <item x="178"/>
        <item x="75"/>
        <item x="12"/>
        <item x="47"/>
        <item x="56"/>
        <item x="62"/>
        <item x="136"/>
        <item x="137"/>
        <item x="58"/>
        <item x="57"/>
        <item x="68"/>
        <item x="112"/>
        <item x="20"/>
        <item x="25"/>
        <item x="27"/>
        <item x="31"/>
        <item x="26"/>
        <item x="22"/>
        <item x="21"/>
        <item x="23"/>
        <item x="32"/>
        <item x="29"/>
        <item x="24"/>
        <item x="30"/>
        <item x="28"/>
        <item x="128"/>
        <item x="268"/>
        <item x="149"/>
        <item x="269"/>
        <item x="146"/>
        <item x="244"/>
        <item x="187"/>
        <item x="189"/>
        <item x="41"/>
        <item x="151"/>
        <item x="265"/>
        <item x="39"/>
        <item x="42"/>
        <item x="186"/>
        <item x="174"/>
        <item x="195"/>
        <item x="18"/>
        <item x="252"/>
        <item x="201"/>
        <item x="295"/>
        <item x="312"/>
        <item x="184"/>
        <item x="135"/>
        <item x="191"/>
        <item x="211"/>
        <item x="242"/>
        <item x="223"/>
        <item x="94"/>
        <item x="101"/>
        <item x="87"/>
        <item x="93"/>
        <item x="277"/>
        <item x="238"/>
        <item x="116"/>
        <item x="305"/>
        <item x="245"/>
        <item x="95"/>
        <item x="97"/>
        <item x="4"/>
        <item x="16"/>
        <item x="127"/>
        <item x="92"/>
        <item x="123"/>
        <item x="99"/>
        <item x="279"/>
        <item x="213"/>
        <item x="278"/>
        <item x="138"/>
        <item x="235"/>
        <item x="292"/>
        <item x="289"/>
        <item x="291"/>
        <item x="290"/>
        <item x="288"/>
      </items>
      <autoSortScope>
        <pivotArea dataOnly="0" outline="0" fieldPosition="0">
          <references count="1">
            <reference field="4294967294" count="1" selected="0">
              <x v="0"/>
            </reference>
          </references>
        </pivotArea>
      </autoSortScope>
    </pivotField>
    <pivotField axis="axisRow" compact="0" outline="0" showAll="0" defaultSubtotal="0">
      <items count="20">
        <item x="19"/>
        <item x="5"/>
        <item x="10"/>
        <item x="1"/>
        <item x="12"/>
        <item x="13"/>
        <item x="16"/>
        <item x="9"/>
        <item x="6"/>
        <item x="4"/>
        <item x="17"/>
        <item x="11"/>
        <item x="3"/>
        <item x="7"/>
        <item x="15"/>
        <item x="0"/>
        <item x="2"/>
        <item x="8"/>
        <item x="14"/>
        <item x="18"/>
      </items>
    </pivotField>
    <pivotField compact="0" outline="0" showAll="0" defaultSubtotal="0"/>
    <pivotField dataField="1" compact="0" numFmtId="164" outline="0" showAll="0" defaultSubtotal="0"/>
    <pivotField compact="0" outline="0" showAll="0" defaultSubtotal="0"/>
    <pivotField compact="0" outline="0" showAll="0" defaultSubtotal="0"/>
    <pivotField compact="0" outline="0" showAll="0" defaultSubtotal="0"/>
  </pivotFields>
  <rowFields count="3">
    <field x="11"/>
    <field x="8"/>
    <field x="12"/>
  </rowFields>
  <rowItems count="316">
    <i>
      <x v="32"/>
      <x v="5"/>
      <x v="17"/>
    </i>
    <i>
      <x v="276"/>
      <x v="5"/>
      <x v="13"/>
    </i>
    <i>
      <x v="225"/>
      <x v="7"/>
      <x v="17"/>
    </i>
    <i>
      <x v="71"/>
      <x v="3"/>
      <x v="17"/>
    </i>
    <i>
      <x v="206"/>
      <x v="12"/>
      <x v="15"/>
    </i>
    <i>
      <x v="222"/>
      <x v="12"/>
      <x v="15"/>
    </i>
    <i>
      <x v="208"/>
      <x v="2"/>
      <x v="1"/>
    </i>
    <i>
      <x v="96"/>
      <x v="27"/>
      <x v="8"/>
    </i>
    <i>
      <x v="224"/>
      <x v="12"/>
      <x v="15"/>
    </i>
    <i>
      <x v="126"/>
      <x v="6"/>
      <x v="13"/>
    </i>
    <i>
      <x v="90"/>
      <x v="28"/>
      <x v="8"/>
    </i>
    <i>
      <x v="89"/>
      <x v="2"/>
      <x v="8"/>
    </i>
    <i>
      <x v="153"/>
      <x v="3"/>
      <x v="8"/>
    </i>
    <i>
      <x v="7"/>
      <x v="31"/>
      <x v="15"/>
    </i>
    <i>
      <x v="104"/>
      <x v="27"/>
      <x v="6"/>
    </i>
    <i>
      <x v="49"/>
      <x v="22"/>
      <x v="17"/>
    </i>
    <i>
      <x v="118"/>
      <x v="44"/>
      <x/>
    </i>
    <i>
      <x v="213"/>
      <x v="42"/>
      <x v="16"/>
    </i>
    <i>
      <x v="73"/>
      <x v="12"/>
      <x v="17"/>
    </i>
    <i>
      <x v="72"/>
      <x v="5"/>
      <x v="17"/>
    </i>
    <i>
      <x v="296"/>
      <x/>
      <x v="8"/>
    </i>
    <i>
      <x v="172"/>
      <x v="9"/>
      <x v="17"/>
    </i>
    <i>
      <x v="6"/>
      <x/>
      <x v="8"/>
    </i>
    <i>
      <x v="68"/>
      <x v="12"/>
      <x v="17"/>
    </i>
    <i>
      <x v="218"/>
      <x/>
      <x v="8"/>
    </i>
    <i>
      <x v="36"/>
      <x v="41"/>
      <x v="17"/>
    </i>
    <i>
      <x v="106"/>
      <x v="11"/>
      <x v="13"/>
    </i>
    <i>
      <x v="284"/>
      <x v="30"/>
      <x v="10"/>
    </i>
    <i>
      <x v="105"/>
      <x v="17"/>
      <x v="13"/>
    </i>
    <i>
      <x v="220"/>
      <x v="5"/>
      <x v="15"/>
    </i>
    <i>
      <x v="168"/>
      <x v="9"/>
      <x v="1"/>
    </i>
    <i>
      <x v="234"/>
      <x v="30"/>
      <x v="13"/>
    </i>
    <i>
      <x v="212"/>
      <x v="27"/>
      <x v="13"/>
    </i>
    <i>
      <x v="113"/>
      <x v="2"/>
      <x v="15"/>
    </i>
    <i>
      <x v="214"/>
      <x v="42"/>
      <x v="16"/>
    </i>
    <i>
      <x v="110"/>
      <x v="12"/>
      <x v="17"/>
    </i>
    <i>
      <x v="152"/>
      <x v="28"/>
      <x v="8"/>
    </i>
    <i>
      <x v="217"/>
      <x v="43"/>
      <x v="13"/>
    </i>
    <i>
      <x v="171"/>
      <x v="5"/>
      <x v="17"/>
    </i>
    <i>
      <x v="231"/>
      <x v="30"/>
      <x v="13"/>
    </i>
    <i>
      <x v="19"/>
      <x v="42"/>
      <x v="16"/>
    </i>
    <i>
      <x v="16"/>
      <x v="11"/>
      <x v="11"/>
    </i>
    <i>
      <x v="187"/>
      <x v="13"/>
      <x v="8"/>
    </i>
    <i>
      <x v="274"/>
      <x v="12"/>
      <x v="8"/>
    </i>
    <i>
      <x v="97"/>
      <x v="7"/>
      <x v="1"/>
    </i>
    <i>
      <x v="24"/>
      <x v="28"/>
      <x v="8"/>
    </i>
    <i>
      <x v="275"/>
      <x v="12"/>
      <x v="8"/>
    </i>
    <i>
      <x v="238"/>
      <x v="43"/>
      <x v="12"/>
    </i>
    <i>
      <x v="57"/>
      <x v="43"/>
      <x v="12"/>
    </i>
    <i>
      <x v="204"/>
      <x/>
      <x v="8"/>
    </i>
    <i>
      <x v="149"/>
      <x v="13"/>
      <x v="8"/>
    </i>
    <i>
      <x v="100"/>
      <x v="9"/>
      <x v="17"/>
    </i>
    <i>
      <x v="299"/>
      <x v="43"/>
      <x v="12"/>
    </i>
    <i>
      <x v="119"/>
      <x v="7"/>
      <x v="15"/>
    </i>
    <i>
      <x v="55"/>
      <x/>
      <x v="13"/>
    </i>
    <i>
      <x v="134"/>
      <x v="43"/>
      <x v="12"/>
    </i>
    <i>
      <x v="51"/>
      <x v="43"/>
      <x v="12"/>
    </i>
    <i>
      <x v="237"/>
      <x v="42"/>
      <x v="16"/>
    </i>
    <i>
      <x v="22"/>
      <x v="3"/>
      <x v="4"/>
    </i>
    <i>
      <x v="292"/>
      <x v="12"/>
      <x v="8"/>
    </i>
    <i>
      <x v="221"/>
      <x v="12"/>
      <x v="15"/>
    </i>
    <i>
      <x v="34"/>
      <x v="12"/>
      <x v="11"/>
    </i>
    <i>
      <x v="82"/>
      <x v="12"/>
      <x v="17"/>
    </i>
    <i>
      <x v="38"/>
      <x v="5"/>
      <x v="17"/>
    </i>
    <i>
      <x v="20"/>
      <x v="42"/>
      <x v="16"/>
    </i>
    <i>
      <x v="227"/>
      <x v="43"/>
      <x v="12"/>
    </i>
    <i>
      <x v="186"/>
      <x v="38"/>
      <x v="8"/>
    </i>
    <i>
      <x v="211"/>
      <x v="5"/>
      <x v="15"/>
    </i>
    <i>
      <x v="165"/>
      <x v="32"/>
      <x v="17"/>
    </i>
    <i>
      <x v="303"/>
      <x v="1"/>
      <x v="2"/>
    </i>
    <i>
      <x v="279"/>
      <x v="22"/>
      <x v="16"/>
    </i>
    <i>
      <x v="219"/>
      <x v="30"/>
      <x v="10"/>
    </i>
    <i>
      <x v="230"/>
      <x v="30"/>
      <x v="13"/>
    </i>
    <i>
      <x v="70"/>
      <x v="12"/>
      <x v="17"/>
    </i>
    <i>
      <x v="109"/>
      <x v="28"/>
      <x v="8"/>
    </i>
    <i>
      <x v="148"/>
      <x v="13"/>
      <x v="8"/>
    </i>
    <i>
      <x v="120"/>
      <x v="7"/>
      <x v="15"/>
    </i>
    <i>
      <x v="9"/>
      <x v="27"/>
      <x v="6"/>
    </i>
    <i>
      <x v="268"/>
      <x v="12"/>
      <x v="8"/>
    </i>
    <i>
      <x v="115"/>
      <x v="3"/>
      <x v="8"/>
    </i>
    <i>
      <x v="136"/>
      <x v="36"/>
      <x v="3"/>
    </i>
    <i>
      <x v="202"/>
      <x v="3"/>
      <x v="8"/>
    </i>
    <i>
      <x v="139"/>
      <x v="12"/>
      <x v="2"/>
    </i>
    <i>
      <x v="141"/>
      <x v="9"/>
      <x v="15"/>
    </i>
    <i>
      <x v="241"/>
      <x v="42"/>
      <x v="16"/>
    </i>
    <i>
      <x v="188"/>
      <x v="3"/>
      <x v="8"/>
    </i>
    <i>
      <x v="21"/>
      <x v="42"/>
      <x v="16"/>
    </i>
    <i>
      <x v="302"/>
      <x v="1"/>
      <x v="2"/>
    </i>
    <i>
      <x v="5"/>
      <x v="13"/>
      <x v="8"/>
    </i>
    <i>
      <x v="18"/>
      <x v="3"/>
      <x v="4"/>
    </i>
    <i>
      <x v="140"/>
      <x v="9"/>
      <x v="15"/>
    </i>
    <i>
      <x v="290"/>
      <x v="12"/>
      <x v="8"/>
    </i>
    <i>
      <x v="98"/>
      <x v="9"/>
      <x v="17"/>
    </i>
    <i>
      <x v="123"/>
      <x v="10"/>
      <x v="8"/>
    </i>
    <i>
      <x v="79"/>
      <x v="9"/>
      <x v="17"/>
    </i>
    <i>
      <x v="69"/>
      <x v="12"/>
      <x v="17"/>
    </i>
    <i>
      <x v="60"/>
      <x v="43"/>
      <x v="9"/>
    </i>
    <i>
      <x v="229"/>
      <x v="5"/>
      <x v="13"/>
    </i>
    <i>
      <x v="35"/>
      <x v="41"/>
      <x v="17"/>
    </i>
    <i>
      <x v="81"/>
      <x v="13"/>
      <x v="17"/>
    </i>
    <i>
      <x v="154"/>
      <x v="13"/>
      <x v="8"/>
    </i>
    <i>
      <x v="185"/>
      <x v="5"/>
      <x v="8"/>
    </i>
    <i>
      <x v="94"/>
      <x v="21"/>
      <x v="1"/>
    </i>
    <i>
      <x v="3"/>
      <x v="13"/>
      <x v="8"/>
    </i>
    <i>
      <x v="173"/>
      <x/>
      <x v="8"/>
    </i>
    <i>
      <x/>
      <x v="13"/>
      <x v="8"/>
    </i>
    <i>
      <x v="270"/>
      <x v="12"/>
      <x v="8"/>
    </i>
    <i>
      <x v="266"/>
      <x/>
      <x v="8"/>
    </i>
    <i>
      <x v="74"/>
      <x v="20"/>
      <x v="17"/>
    </i>
    <i>
      <x v="30"/>
      <x v="9"/>
      <x v="8"/>
    </i>
    <i>
      <x v="265"/>
      <x v="12"/>
      <x v="8"/>
    </i>
    <i>
      <x v="2"/>
      <x v="13"/>
      <x v="8"/>
    </i>
    <i>
      <x v="23"/>
      <x v="3"/>
      <x v="4"/>
    </i>
    <i>
      <x v="33"/>
      <x v="10"/>
      <x v="1"/>
    </i>
    <i>
      <x v="133"/>
      <x v="13"/>
      <x v="17"/>
    </i>
    <i>
      <x v="101"/>
      <x v="45"/>
      <x v="8"/>
    </i>
    <i>
      <x v="176"/>
      <x v="3"/>
      <x v="8"/>
    </i>
    <i>
      <x v="175"/>
      <x v="35"/>
      <x v="8"/>
    </i>
    <i>
      <x v="4"/>
      <x v="13"/>
      <x v="8"/>
    </i>
    <i>
      <x v="78"/>
      <x v="32"/>
      <x v="19"/>
    </i>
    <i>
      <x v="122"/>
      <x v="22"/>
      <x v="8"/>
    </i>
    <i>
      <x v="117"/>
      <x v="40"/>
      <x v="17"/>
    </i>
    <i>
      <x v="297"/>
      <x v="3"/>
      <x v="8"/>
    </i>
    <i>
      <x v="164"/>
      <x v="40"/>
      <x v="17"/>
    </i>
    <i>
      <x v="25"/>
      <x v="5"/>
      <x v="16"/>
    </i>
    <i>
      <x v="155"/>
      <x v="13"/>
      <x v="8"/>
    </i>
    <i>
      <x v="26"/>
      <x v="42"/>
      <x v="16"/>
    </i>
    <i>
      <x v="226"/>
      <x v="5"/>
      <x v="8"/>
    </i>
    <i>
      <x v="88"/>
      <x/>
      <x v="17"/>
    </i>
    <i>
      <x v="114"/>
      <x v="3"/>
      <x v="8"/>
    </i>
    <i>
      <x v="184"/>
      <x v="3"/>
      <x v="8"/>
    </i>
    <i>
      <x v="56"/>
      <x/>
      <x v="17"/>
    </i>
    <i>
      <x v="294"/>
      <x v="33"/>
      <x v="8"/>
    </i>
    <i>
      <x v="205"/>
      <x v="5"/>
      <x v="8"/>
    </i>
    <i>
      <x v="52"/>
      <x v="43"/>
      <x v="12"/>
    </i>
    <i>
      <x v="77"/>
      <x/>
      <x v="1"/>
    </i>
    <i>
      <x v="116"/>
      <x v="3"/>
      <x v="8"/>
    </i>
    <i>
      <x v="190"/>
      <x v="7"/>
      <x v="8"/>
    </i>
    <i>
      <x v="157"/>
      <x v="45"/>
      <x v="8"/>
    </i>
    <i>
      <x v="61"/>
      <x v="39"/>
      <x v="1"/>
    </i>
    <i>
      <x v="8"/>
      <x v="31"/>
      <x v="15"/>
    </i>
    <i>
      <x v="99"/>
      <x v="7"/>
      <x v="15"/>
    </i>
    <i>
      <x v="189"/>
      <x v="37"/>
      <x v="8"/>
    </i>
    <i>
      <x v="28"/>
      <x v="29"/>
      <x v="11"/>
    </i>
    <i>
      <x v="306"/>
      <x v="15"/>
      <x v="5"/>
    </i>
    <i>
      <x v="103"/>
      <x v="45"/>
      <x v="8"/>
    </i>
    <i>
      <x v="278"/>
      <x/>
      <x v="8"/>
    </i>
    <i>
      <x v="75"/>
      <x v="7"/>
      <x v="1"/>
    </i>
    <i>
      <x v="273"/>
      <x v="13"/>
      <x v="8"/>
    </i>
    <i>
      <x v="272"/>
      <x v="13"/>
      <x v="8"/>
    </i>
    <i>
      <x v="233"/>
      <x v="30"/>
      <x v="13"/>
    </i>
    <i>
      <x v="160"/>
      <x v="19"/>
      <x v="13"/>
    </i>
    <i>
      <x v="112"/>
      <x v="46"/>
      <x v="8"/>
    </i>
    <i>
      <x v="27"/>
      <x v="29"/>
      <x v="11"/>
    </i>
    <i>
      <x v="29"/>
      <x v="29"/>
      <x v="11"/>
    </i>
    <i>
      <x v="53"/>
      <x v="33"/>
      <x v="5"/>
    </i>
    <i>
      <x v="124"/>
      <x v="36"/>
      <x v="8"/>
    </i>
    <i>
      <x v="102"/>
      <x v="45"/>
      <x v="8"/>
    </i>
    <i>
      <x v="67"/>
      <x v="22"/>
      <x v="14"/>
    </i>
    <i>
      <x v="288"/>
      <x v="12"/>
      <x v="8"/>
    </i>
    <i>
      <x v="31"/>
      <x v="48"/>
      <x v="8"/>
    </i>
    <i>
      <x v="247"/>
      <x v="7"/>
      <x v="15"/>
    </i>
    <i>
      <x v="291"/>
      <x v="12"/>
      <x v="8"/>
    </i>
    <i>
      <x v="232"/>
      <x v="30"/>
      <x v="13"/>
    </i>
    <i>
      <x v="92"/>
      <x v="12"/>
      <x v="16"/>
    </i>
    <i>
      <x v="293"/>
      <x v="3"/>
      <x v="8"/>
    </i>
    <i>
      <x v="86"/>
      <x/>
      <x v="1"/>
    </i>
    <i>
      <x v="76"/>
      <x/>
      <x v="16"/>
    </i>
    <i>
      <x v="161"/>
      <x v="39"/>
      <x v="17"/>
    </i>
    <i>
      <x v="271"/>
      <x v="11"/>
      <x v="8"/>
    </i>
    <i>
      <x v="269"/>
      <x v="13"/>
      <x v="8"/>
    </i>
    <i>
      <x v="169"/>
      <x v="39"/>
      <x v="17"/>
    </i>
    <i>
      <x v="289"/>
      <x v="3"/>
      <x v="8"/>
    </i>
    <i>
      <x v="144"/>
      <x v="9"/>
      <x v="8"/>
    </i>
    <i>
      <x v="1"/>
      <x v="13"/>
      <x v="8"/>
    </i>
    <i>
      <x v="281"/>
      <x v="39"/>
      <x v="17"/>
    </i>
    <i>
      <x v="150"/>
      <x v="13"/>
      <x v="8"/>
    </i>
    <i>
      <x v="108"/>
      <x v="28"/>
      <x v="8"/>
    </i>
    <i>
      <x v="11"/>
      <x v="22"/>
      <x v="13"/>
    </i>
    <i>
      <x v="244"/>
      <x v="42"/>
      <x v="16"/>
    </i>
    <i>
      <x v="193"/>
      <x v="29"/>
      <x v="11"/>
    </i>
    <i>
      <x v="215"/>
      <x v="42"/>
      <x v="16"/>
    </i>
    <i>
      <x v="156"/>
      <x/>
      <x v="8"/>
    </i>
    <i>
      <x v="235"/>
      <x v="12"/>
      <x v="18"/>
    </i>
    <i>
      <x v="298"/>
      <x v="3"/>
      <x v="8"/>
    </i>
    <i>
      <x v="295"/>
      <x v="20"/>
      <x v="8"/>
    </i>
    <i>
      <x v="256"/>
      <x v="8"/>
      <x v="15"/>
    </i>
    <i>
      <x v="258"/>
      <x v="8"/>
      <x v="15"/>
    </i>
    <i>
      <x v="54"/>
      <x v="38"/>
      <x v="5"/>
    </i>
    <i>
      <x v="12"/>
      <x/>
      <x v="11"/>
    </i>
    <i>
      <x v="260"/>
      <x v="8"/>
      <x v="15"/>
    </i>
    <i>
      <x v="250"/>
      <x v="8"/>
      <x v="15"/>
    </i>
    <i>
      <x v="249"/>
      <x v="8"/>
      <x v="15"/>
    </i>
    <i>
      <x v="182"/>
      <x v="2"/>
      <x v="8"/>
    </i>
    <i>
      <x v="183"/>
      <x v="4"/>
      <x v="8"/>
    </i>
    <i>
      <x v="201"/>
      <x v="45"/>
      <x v="8"/>
    </i>
    <i>
      <x v="91"/>
      <x v="7"/>
      <x v="4"/>
    </i>
    <i>
      <x v="257"/>
      <x v="8"/>
      <x v="15"/>
    </i>
    <i>
      <x v="17"/>
      <x v="27"/>
      <x v="15"/>
    </i>
    <i>
      <x v="15"/>
      <x/>
      <x v="15"/>
    </i>
    <i>
      <x v="239"/>
      <x v="45"/>
      <x v="8"/>
    </i>
    <i>
      <x v="121"/>
      <x v="21"/>
      <x v="17"/>
    </i>
    <i>
      <x v="64"/>
      <x v="22"/>
      <x v="14"/>
    </i>
    <i>
      <x v="107"/>
      <x v="40"/>
      <x v="17"/>
    </i>
    <i>
      <x v="277"/>
      <x v="27"/>
      <x v="13"/>
    </i>
    <i>
      <x v="80"/>
      <x v="20"/>
      <x v="17"/>
    </i>
    <i>
      <x v="177"/>
      <x v="4"/>
      <x v="8"/>
    </i>
    <i>
      <x v="158"/>
      <x v="46"/>
      <x v="8"/>
    </i>
    <i>
      <x v="207"/>
      <x v="5"/>
      <x v="8"/>
    </i>
    <i>
      <x v="83"/>
      <x v="20"/>
      <x v="17"/>
    </i>
    <i>
      <x v="192"/>
      <x v="29"/>
      <x v="11"/>
    </i>
    <i>
      <x v="199"/>
      <x v="29"/>
      <x v="11"/>
    </i>
    <i>
      <x v="131"/>
      <x v="7"/>
      <x v="18"/>
    </i>
    <i>
      <x v="128"/>
      <x v="29"/>
      <x v="11"/>
    </i>
    <i>
      <x v="62"/>
      <x/>
      <x v="17"/>
    </i>
    <i>
      <x v="304"/>
      <x v="9"/>
      <x v="18"/>
    </i>
    <i>
      <x v="286"/>
      <x v="23"/>
      <x v="17"/>
    </i>
    <i>
      <x v="248"/>
      <x v="8"/>
      <x v="15"/>
    </i>
    <i>
      <x v="228"/>
      <x v="25"/>
      <x v="13"/>
    </i>
    <i>
      <x v="252"/>
      <x v="8"/>
      <x v="15"/>
    </i>
    <i>
      <x v="255"/>
      <x v="8"/>
      <x v="15"/>
    </i>
    <i>
      <x v="251"/>
      <x v="8"/>
      <x v="15"/>
    </i>
    <i>
      <x v="163"/>
      <x v="35"/>
      <x v="17"/>
    </i>
    <i>
      <x v="151"/>
      <x v="5"/>
      <x v="8"/>
    </i>
    <i>
      <x v="254"/>
      <x v="8"/>
      <x v="15"/>
    </i>
    <i>
      <x v="259"/>
      <x v="8"/>
      <x v="15"/>
    </i>
    <i>
      <x v="253"/>
      <x v="8"/>
      <x v="15"/>
    </i>
    <i>
      <x v="216"/>
      <x v="42"/>
      <x v="16"/>
    </i>
    <i>
      <x v="93"/>
      <x/>
      <x v="1"/>
    </i>
    <i>
      <x v="287"/>
      <x v="4"/>
      <x v="8"/>
    </i>
    <i>
      <x v="261"/>
      <x v="12"/>
      <x v="8"/>
    </i>
    <i>
      <x v="191"/>
      <x/>
      <x v="8"/>
    </i>
    <i>
      <x v="63"/>
      <x v="36"/>
      <x v="1"/>
    </i>
    <i>
      <x v="209"/>
      <x v="36"/>
      <x v="16"/>
    </i>
    <i>
      <x v="283"/>
      <x v="32"/>
      <x v="14"/>
    </i>
    <i>
      <x v="267"/>
      <x v="13"/>
      <x v="8"/>
    </i>
    <i>
      <x v="132"/>
      <x v="22"/>
      <x v="15"/>
    </i>
    <i>
      <x v="203"/>
      <x v="19"/>
      <x v="7"/>
    </i>
    <i>
      <x v="159"/>
      <x v="47"/>
      <x v="8"/>
    </i>
    <i>
      <x v="87"/>
      <x/>
      <x v="17"/>
    </i>
    <i>
      <x v="137"/>
      <x v="45"/>
      <x v="8"/>
    </i>
    <i>
      <x v="285"/>
      <x v="22"/>
      <x v="11"/>
    </i>
    <i>
      <x v="14"/>
      <x v="7"/>
      <x v="11"/>
    </i>
    <i>
      <x v="50"/>
      <x/>
      <x v="17"/>
    </i>
    <i>
      <x v="240"/>
      <x v="42"/>
      <x v="16"/>
    </i>
    <i>
      <x v="125"/>
      <x v="33"/>
      <x v="8"/>
    </i>
    <i>
      <x v="178"/>
      <x v="4"/>
      <x v="8"/>
    </i>
    <i>
      <x v="127"/>
      <x v="29"/>
      <x v="11"/>
    </i>
    <i>
      <x v="142"/>
      <x v="30"/>
      <x v="10"/>
    </i>
    <i>
      <x v="138"/>
      <x v="34"/>
      <x v="3"/>
    </i>
    <i>
      <x v="146"/>
      <x v="11"/>
      <x v="8"/>
    </i>
    <i>
      <x v="200"/>
      <x v="29"/>
      <x v="11"/>
    </i>
    <i>
      <x v="196"/>
      <x v="29"/>
      <x v="11"/>
    </i>
    <i>
      <x v="301"/>
      <x v="7"/>
      <x v="2"/>
    </i>
    <i>
      <x v="262"/>
      <x v="11"/>
      <x v="8"/>
    </i>
    <i>
      <x v="245"/>
      <x v="42"/>
      <x v="16"/>
    </i>
    <i>
      <x v="95"/>
      <x v="34"/>
      <x v="11"/>
    </i>
    <i>
      <x v="223"/>
      <x v="5"/>
      <x v="15"/>
    </i>
    <i>
      <x v="162"/>
      <x v="38"/>
      <x v="17"/>
    </i>
    <i>
      <x v="246"/>
      <x v="42"/>
      <x v="16"/>
    </i>
    <i>
      <x v="198"/>
      <x v="29"/>
      <x v="11"/>
    </i>
    <i>
      <x v="310"/>
      <x v="28"/>
      <x v="8"/>
    </i>
    <i>
      <x v="174"/>
      <x v="10"/>
      <x v="8"/>
    </i>
    <i>
      <x v="179"/>
      <x v="4"/>
      <x v="8"/>
    </i>
    <i>
      <x v="194"/>
      <x v="29"/>
      <x v="11"/>
    </i>
    <i>
      <x v="84"/>
      <x v="20"/>
      <x v="17"/>
    </i>
    <i>
      <x v="181"/>
      <x v="4"/>
      <x v="8"/>
    </i>
    <i>
      <x v="242"/>
      <x v="42"/>
      <x v="16"/>
    </i>
    <i>
      <x v="307"/>
      <x v="12"/>
      <x v="2"/>
    </i>
    <i>
      <x v="85"/>
      <x v="40"/>
      <x v="5"/>
    </i>
    <i>
      <x v="180"/>
      <x v="4"/>
      <x v="8"/>
    </i>
    <i>
      <x v="10"/>
      <x v="7"/>
      <x v="13"/>
    </i>
    <i>
      <x v="111"/>
      <x v="2"/>
      <x v="15"/>
    </i>
    <i>
      <x v="48"/>
      <x v="22"/>
      <x v="14"/>
    </i>
    <i>
      <x v="197"/>
      <x v="29"/>
      <x v="11"/>
    </i>
    <i>
      <x v="130"/>
      <x v="29"/>
      <x v="11"/>
    </i>
    <i>
      <x v="195"/>
      <x v="29"/>
      <x v="11"/>
    </i>
    <i>
      <x v="210"/>
      <x v="21"/>
      <x v="8"/>
    </i>
    <i>
      <x v="167"/>
      <x v="40"/>
      <x v="5"/>
    </i>
    <i>
      <x v="147"/>
      <x v="11"/>
      <x v="8"/>
    </i>
    <i>
      <x v="145"/>
      <x v="28"/>
      <x v="8"/>
    </i>
    <i>
      <x v="282"/>
      <x v="14"/>
      <x v="5"/>
    </i>
    <i>
      <x v="243"/>
      <x v="42"/>
      <x v="16"/>
    </i>
    <i>
      <x v="143"/>
      <x v="30"/>
      <x v="10"/>
    </i>
    <i>
      <x v="13"/>
      <x v="11"/>
      <x v="15"/>
    </i>
    <i>
      <x v="263"/>
      <x v="7"/>
      <x v="8"/>
    </i>
    <i>
      <x v="166"/>
      <x v="40"/>
      <x v="5"/>
    </i>
    <i>
      <x v="236"/>
      <x v="9"/>
      <x v="18"/>
    </i>
    <i>
      <x v="58"/>
      <x v="9"/>
      <x v="18"/>
    </i>
    <i>
      <x v="129"/>
      <x v="29"/>
      <x v="11"/>
    </i>
    <i>
      <x v="264"/>
      <x v="11"/>
      <x v="8"/>
    </i>
    <i>
      <x v="305"/>
      <x v="12"/>
      <x v="2"/>
    </i>
    <i>
      <x v="280"/>
      <x v="18"/>
      <x v="16"/>
    </i>
    <i>
      <x v="170"/>
      <x v="16"/>
      <x v="13"/>
    </i>
    <i>
      <x v="40"/>
      <x v="26"/>
      <x v="14"/>
    </i>
    <i>
      <x v="46"/>
      <x v="26"/>
      <x v="14"/>
    </i>
    <i>
      <x v="41"/>
      <x v="26"/>
      <x v="14"/>
    </i>
    <i>
      <x v="45"/>
      <x v="26"/>
      <x v="14"/>
    </i>
    <i>
      <x v="66"/>
      <x v="26"/>
      <x v="14"/>
    </i>
    <i>
      <x v="39"/>
      <x v="26"/>
      <x v="14"/>
    </i>
    <i>
      <x v="65"/>
      <x v="26"/>
      <x v="14"/>
    </i>
    <i>
      <x v="47"/>
      <x v="12"/>
      <x v="2"/>
    </i>
    <i>
      <x v="135"/>
      <x v="40"/>
      <x v="2"/>
    </i>
    <i>
      <x v="308"/>
      <x v="43"/>
      <x v="13"/>
    </i>
    <i>
      <x v="59"/>
      <x v="26"/>
      <x v="14"/>
    </i>
    <i>
      <x v="312"/>
      <x v="28"/>
      <x v="8"/>
    </i>
    <i>
      <x v="37"/>
      <x v="7"/>
      <x v="8"/>
    </i>
    <i>
      <x v="311"/>
      <x v="28"/>
      <x v="8"/>
    </i>
    <i>
      <x v="314"/>
      <x v="28"/>
      <x v="8"/>
    </i>
    <i>
      <x v="313"/>
      <x v="28"/>
      <x v="8"/>
    </i>
    <i>
      <x v="300"/>
      <x v="45"/>
      <x v="8"/>
    </i>
    <i>
      <x v="309"/>
      <x v="24"/>
      <x v="13"/>
    </i>
    <i>
      <x v="44"/>
      <x v="16"/>
      <x v="5"/>
    </i>
    <i>
      <x v="42"/>
      <x v="16"/>
      <x v="5"/>
    </i>
    <i>
      <x v="43"/>
      <x v="16"/>
      <x v="5"/>
    </i>
    <i t="grand">
      <x/>
    </i>
  </rowItems>
  <colItems count="1">
    <i/>
  </colItems>
  <dataFields count="1">
    <dataField name="Suma de MONTO DE INVERSIÓN REFERENCIAL" fld="14" baseField="0" baseItem="0" numFmtId="164"/>
  </dataFields>
  <formats count="7">
    <format dxfId="40">
      <pivotArea dataOnly="0" labelOnly="1" outline="0" offset="IV1" fieldPosition="0">
        <references count="2">
          <reference field="8" count="1">
            <x v="5"/>
          </reference>
          <reference field="11" count="1" selected="0">
            <x v="32"/>
          </reference>
        </references>
      </pivotArea>
    </format>
    <format dxfId="39">
      <pivotArea dataOnly="0" labelOnly="1" outline="0" fieldPosition="0">
        <references count="2">
          <reference field="8" count="1">
            <x v="7"/>
          </reference>
          <reference field="11" count="1" selected="0">
            <x v="225"/>
          </reference>
        </references>
      </pivotArea>
    </format>
    <format dxfId="38">
      <pivotArea dataOnly="0" labelOnly="1" outline="0" fieldPosition="0">
        <references count="2">
          <reference field="8" count="1">
            <x v="3"/>
          </reference>
          <reference field="11" count="1" selected="0">
            <x v="71"/>
          </reference>
        </references>
      </pivotArea>
    </format>
    <format dxfId="37">
      <pivotArea dataOnly="0" labelOnly="1" outline="0" offset="IV1" fieldPosition="0">
        <references count="2">
          <reference field="8" count="1">
            <x v="12"/>
          </reference>
          <reference field="11" count="1" selected="0">
            <x v="206"/>
          </reference>
        </references>
      </pivotArea>
    </format>
    <format dxfId="36">
      <pivotArea dataOnly="0" labelOnly="1" outline="0" fieldPosition="0">
        <references count="2">
          <reference field="8" count="1">
            <x v="2"/>
          </reference>
          <reference field="11" count="1" selected="0">
            <x v="208"/>
          </reference>
        </references>
      </pivotArea>
    </format>
    <format dxfId="35">
      <pivotArea dataOnly="0" labelOnly="1" outline="0" fieldPosition="0">
        <references count="2">
          <reference field="8" count="1">
            <x v="27"/>
          </reference>
          <reference field="11" count="1" selected="0">
            <x v="96"/>
          </reference>
        </references>
      </pivotArea>
    </format>
    <format dxfId="34">
      <pivotArea dataOnly="0" labelOnly="1" outline="0" fieldPosition="0">
        <references count="2">
          <reference field="8" count="1">
            <x v="6"/>
          </reference>
          <reference field="11" count="1" selected="0">
            <x v="1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753066-944A-47ED-833A-5B276D71E797}" name="Tabla2" displayName="Tabla2" ref="A2:S435" totalsRowShown="0" headerRowDxfId="63" headerRowBorderDxfId="62" tableBorderDxfId="61" totalsRowBorderDxfId="60">
  <autoFilter ref="A2:S435" xr:uid="{18753066-944A-47ED-833A-5B276D71E797}"/>
  <tableColumns count="19">
    <tableColumn id="1" xr3:uid="{29AEF981-03E3-4B00-8736-08682FDCD978}" name="N°" dataDxfId="59"/>
    <tableColumn id="2" xr3:uid="{CA8DAA08-B9DB-4D46-B4F1-88B5C7869B80}" name="FASE OXI 2/." dataDxfId="58"/>
    <tableColumn id="3" xr3:uid="{0493B1AF-B722-4456-A338-CBBADE73DFB4}" name="TIPO DE INVERSIÓN" dataDxfId="57"/>
    <tableColumn id="4" xr3:uid="{FBEE13A4-C57F-4C06-9CE2-ED466BDD7D91}" name="ÚLTIMO NIVEL DE ESTUDIO" dataDxfId="56"/>
    <tableColumn id="5" xr3:uid="{DD68CD34-4079-43D3-AFD4-84511027BE46}" name="NIVEL DE GOBIERNO" dataDxfId="55"/>
    <tableColumn id="6" xr3:uid="{6D251610-40C1-478D-A668-E313EBF92878}" name="DEPARTAMENTO" dataDxfId="54"/>
    <tableColumn id="7" xr3:uid="{46E565A2-25F2-4938-BE93-4123A9F29C74}" name="PROVINCIA" dataDxfId="53"/>
    <tableColumn id="8" xr3:uid="{E868A2E2-6650-4971-8D5A-E267838282F8}" name="DISTRITO" dataDxfId="52"/>
    <tableColumn id="9" xr3:uid="{185002A7-8AC8-4AA4-B852-CB5ACA16E56C}" name="ENTIDAD" dataDxfId="51"/>
    <tableColumn id="10" xr3:uid="{0C369B3E-73E8-4681-B82E-FDFDD0C1A7ED}" name="LINK _x000a_WEB" dataDxfId="50" dataCellStyle="Hipervínculo"/>
    <tableColumn id="11" xr3:uid="{52235C45-9082-4097-A6EE-AF00E1CDB917}" name="CODIGO SNIP/_x000a_INVIERTE.PE/ CÓDIGO IDEA" dataDxfId="49"/>
    <tableColumn id="12" xr3:uid="{58FC3E0C-0995-4D1A-B719-DC40930E635B}" name="NOMBRE DEL PROYECTO" dataDxfId="48"/>
    <tableColumn id="13" xr3:uid="{5085E29E-6842-422E-B772-3E8D6C121161}" name="FUNCIÓN" dataDxfId="47"/>
    <tableColumn id="14" xr3:uid="{C8C439FB-C478-4EAE-918C-D34A54374486}" name="TIPOLOGIA" dataDxfId="46"/>
    <tableColumn id="15" xr3:uid="{5792FAF0-F8DC-47C3-819E-A73DF7A15385}" name="MONTO DE INVERSIÓN REFERENCIAL" dataDxfId="45"/>
    <tableColumn id="16" xr3:uid="{0632C7C9-52FC-42CE-A825-BDAB727D8C37}" name="MONTO DE INVERSIÓN M" dataDxfId="44"/>
    <tableColumn id="17" xr3:uid="{A4B9E4BB-E636-421E-B75E-C92277BC935B}" name="RANGO MONTO INVERSIÓN" dataDxfId="43"/>
    <tableColumn id="18" xr3:uid="{61EF2964-F66B-44C3-BBC6-CFE8B7332089}" name="TOPE CIPRL 2024" dataDxfId="42"/>
    <tableColumn id="20" xr3:uid="{BCBF8184-27C6-4D7E-8C09-82A9C5197AC9}" name="NECESIDAD DE FINANCIAMIENTO Y EJECUCIÓN, BAJO OXI" dataDxfId="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7C0E3F-A86F-48BA-A1B9-DF5245A3A30A}" name="Tabla1" displayName="Tabla1" ref="G37:H43" totalsRowShown="0">
  <autoFilter ref="G37:H43" xr:uid="{8A7C0E3F-A86F-48BA-A1B9-DF5245A3A30A}"/>
  <tableColumns count="2">
    <tableColumn id="1" xr3:uid="{AB536556-AB1F-43C0-B291-4BC60BC8E718}" name="RANGOS " dataDxfId="33"/>
    <tableColumn id="2" xr3:uid="{C774883D-61C1-4D2F-892B-FD41EBE4D73D}" name="N° PROYECTOS" dataDxfId="3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96" dT="2024-06-25T15:52:19.91" personId="{C15C3315-892E-4B13-8E84-7202A6E9CCC9}" id="{E4F8D03B-FF3E-4C35-B9D5-EB7FFD67FCF9}">
    <text>Pendiente la remisión del CUI</text>
  </threadedComment>
  <threadedComment ref="K197" dT="2024-06-25T15:54:41.07" personId="{C15C3315-892E-4B13-8E84-7202A6E9CCC9}" id="{72526785-D066-4400-BD76-A3E517A7B3F5}">
    <text>Pendiente la remisión del CUI</text>
  </threadedComment>
</ThreadedComments>
</file>

<file path=xl/threadedComments/threadedComment2.xml><?xml version="1.0" encoding="utf-8"?>
<ThreadedComments xmlns="http://schemas.microsoft.com/office/spreadsheetml/2018/threadedcomments" xmlns:x="http://schemas.openxmlformats.org/spreadsheetml/2006/main">
  <threadedComment ref="K193" dT="2024-06-25T15:52:19.91" personId="{C15C3315-892E-4B13-8E84-7202A6E9CCC9}" id="{A26C600B-DC4C-4418-9CBD-88241411301E}">
    <text>Pendiente la remisión del CUI</text>
  </threadedComment>
  <threadedComment ref="K194" dT="2024-06-25T15:54:41.07" personId="{C15C3315-892E-4B13-8E84-7202A6E9CCC9}" id="{8BD30A37-1AAA-40D3-A130-A6170F4A3A16}">
    <text>Pendiente la remisión del CUI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table" Target="../tables/tabl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D836-4027-44F3-9DA2-52133539B135}">
  <sheetPr>
    <tabColor rgb="FF92D050"/>
  </sheetPr>
  <dimension ref="A1:X396"/>
  <sheetViews>
    <sheetView showGridLines="0" zoomScale="55" zoomScaleNormal="55" workbookViewId="0">
      <pane ySplit="3" topLeftCell="A172" activePane="bottomLeft" state="frozen"/>
      <selection pane="bottomLeft" activeCell="J3" sqref="J3"/>
    </sheetView>
  </sheetViews>
  <sheetFormatPr baseColWidth="10" defaultColWidth="11.44140625" defaultRowHeight="14.4"/>
  <cols>
    <col min="1" max="1" width="5.88671875" customWidth="1"/>
    <col min="2" max="2" width="13.5546875" customWidth="1"/>
    <col min="3" max="3" width="16.44140625" customWidth="1"/>
    <col min="4" max="4" width="14.33203125" style="2" customWidth="1"/>
    <col min="5" max="5" width="16.5546875" customWidth="1"/>
    <col min="6" max="6" width="21" customWidth="1"/>
    <col min="7" max="7" width="14.5546875" customWidth="1"/>
    <col min="8" max="8" width="19.44140625" customWidth="1"/>
    <col min="9" max="9" width="27.109375" customWidth="1"/>
    <col min="10" max="10" width="19.6640625" customWidth="1"/>
    <col min="11" max="11" width="19.6640625" style="18" customWidth="1"/>
    <col min="12" max="12" width="62.5546875" style="18" customWidth="1"/>
    <col min="13" max="13" width="25.6640625" customWidth="1"/>
    <col min="14" max="16" width="22" customWidth="1"/>
    <col min="17" max="17" width="23.44140625" customWidth="1"/>
    <col min="18" max="18" width="18.6640625" customWidth="1"/>
    <col min="19" max="19" width="36.33203125" customWidth="1"/>
    <col min="24" max="24" width="29" customWidth="1"/>
  </cols>
  <sheetData>
    <row r="1" spans="1:24" ht="23.25" customHeight="1">
      <c r="A1" s="119" t="s">
        <v>0</v>
      </c>
      <c r="B1" s="119"/>
      <c r="C1" s="119"/>
      <c r="D1" s="119"/>
      <c r="E1" s="119"/>
      <c r="F1" s="119"/>
      <c r="G1" s="119"/>
      <c r="H1" s="119"/>
      <c r="I1" s="119"/>
      <c r="J1" s="119"/>
      <c r="K1" s="119"/>
      <c r="L1" s="119"/>
      <c r="M1" s="119"/>
      <c r="N1" s="119"/>
      <c r="O1" s="119"/>
      <c r="P1" s="119"/>
      <c r="Q1" s="119"/>
      <c r="R1" s="119"/>
      <c r="S1" s="119"/>
      <c r="X1" s="2" t="s">
        <v>1030</v>
      </c>
    </row>
    <row r="2" spans="1:24">
      <c r="B2" s="1"/>
      <c r="J2" s="2"/>
      <c r="K2" s="25"/>
      <c r="X2" s="58">
        <f>+O175</f>
        <v>5388966</v>
      </c>
    </row>
    <row r="3" spans="1:24" ht="53.25" customHeight="1">
      <c r="A3" s="27" t="s">
        <v>1</v>
      </c>
      <c r="B3" s="27" t="s">
        <v>2</v>
      </c>
      <c r="C3" s="27" t="s">
        <v>3</v>
      </c>
      <c r="D3" s="27" t="s">
        <v>813</v>
      </c>
      <c r="E3" s="27" t="s">
        <v>826</v>
      </c>
      <c r="F3" s="27" t="s">
        <v>4</v>
      </c>
      <c r="G3" s="27" t="s">
        <v>5</v>
      </c>
      <c r="H3" s="27" t="s">
        <v>6</v>
      </c>
      <c r="I3" s="27" t="s">
        <v>836</v>
      </c>
      <c r="J3" s="27" t="s">
        <v>8</v>
      </c>
      <c r="K3" s="27" t="s">
        <v>9</v>
      </c>
      <c r="L3" s="27" t="s">
        <v>10</v>
      </c>
      <c r="M3" s="27" t="s">
        <v>11</v>
      </c>
      <c r="N3" s="27" t="s">
        <v>12</v>
      </c>
      <c r="O3" s="27" t="s">
        <v>13</v>
      </c>
      <c r="P3" s="27" t="s">
        <v>814</v>
      </c>
      <c r="Q3" s="27" t="s">
        <v>14</v>
      </c>
      <c r="R3" s="27" t="s">
        <v>15</v>
      </c>
      <c r="S3" s="28" t="s">
        <v>16</v>
      </c>
      <c r="T3" s="53" t="s">
        <v>1026</v>
      </c>
      <c r="U3" s="53" t="s">
        <v>1027</v>
      </c>
      <c r="V3" s="53" t="s">
        <v>1028</v>
      </c>
    </row>
    <row r="4" spans="1:24" s="2" customFormat="1" ht="51" customHeight="1">
      <c r="A4" s="6">
        <v>1</v>
      </c>
      <c r="B4" s="19" t="s">
        <v>17</v>
      </c>
      <c r="C4" s="19" t="s">
        <v>18</v>
      </c>
      <c r="D4" s="19" t="s">
        <v>19</v>
      </c>
      <c r="E4" s="19" t="s">
        <v>20</v>
      </c>
      <c r="F4" s="29" t="s">
        <v>21</v>
      </c>
      <c r="G4" s="29" t="s">
        <v>21</v>
      </c>
      <c r="H4" s="29" t="s">
        <v>21</v>
      </c>
      <c r="I4" s="19" t="s">
        <v>899</v>
      </c>
      <c r="J4" s="21" t="s">
        <v>19</v>
      </c>
      <c r="K4" s="19" t="s">
        <v>19</v>
      </c>
      <c r="L4" s="5" t="s">
        <v>23</v>
      </c>
      <c r="M4" s="29" t="s">
        <v>24</v>
      </c>
      <c r="N4" s="29" t="s">
        <v>24</v>
      </c>
      <c r="O4" s="42">
        <v>51728905</v>
      </c>
      <c r="P4" s="42">
        <f t="shared" ref="P4:P67" si="0">+O4/1000000</f>
        <v>51.728904999999997</v>
      </c>
      <c r="Q4" s="30" t="s">
        <v>25</v>
      </c>
      <c r="R4" s="31">
        <v>1003685498</v>
      </c>
      <c r="S4" s="32" t="s">
        <v>26</v>
      </c>
      <c r="T4" s="2" t="s">
        <v>19</v>
      </c>
      <c r="U4" s="2" t="e">
        <f>+VLOOKUP(K4,#REF!,1,0)</f>
        <v>#REF!</v>
      </c>
    </row>
    <row r="5" spans="1:24" s="2" customFormat="1" ht="51" customHeight="1">
      <c r="A5" s="6">
        <v>2</v>
      </c>
      <c r="B5" s="19" t="s">
        <v>17</v>
      </c>
      <c r="C5" s="19" t="s">
        <v>18</v>
      </c>
      <c r="D5" s="19" t="s">
        <v>19</v>
      </c>
      <c r="E5" s="19" t="s">
        <v>34</v>
      </c>
      <c r="F5" s="29" t="s">
        <v>35</v>
      </c>
      <c r="G5" s="29" t="s">
        <v>35</v>
      </c>
      <c r="H5" s="29" t="s">
        <v>36</v>
      </c>
      <c r="I5" s="19" t="s">
        <v>37</v>
      </c>
      <c r="J5" s="21" t="s">
        <v>19</v>
      </c>
      <c r="K5" s="19" t="s">
        <v>19</v>
      </c>
      <c r="L5" s="5" t="s">
        <v>38</v>
      </c>
      <c r="M5" s="29" t="s">
        <v>39</v>
      </c>
      <c r="N5" s="29" t="s">
        <v>39</v>
      </c>
      <c r="O5" s="42">
        <v>88744735.359999999</v>
      </c>
      <c r="P5" s="42">
        <f t="shared" si="0"/>
        <v>88.744735359999993</v>
      </c>
      <c r="Q5" s="30" t="s">
        <v>25</v>
      </c>
      <c r="R5" s="31" t="s">
        <v>40</v>
      </c>
      <c r="S5" s="32" t="s">
        <v>41</v>
      </c>
      <c r="T5" s="2" t="s">
        <v>19</v>
      </c>
      <c r="U5" s="2" t="e">
        <f>+VLOOKUP(K5,#REF!,1,0)</f>
        <v>#REF!</v>
      </c>
    </row>
    <row r="6" spans="1:24" s="2" customFormat="1" ht="51" customHeight="1">
      <c r="A6" s="6">
        <v>3</v>
      </c>
      <c r="B6" s="19" t="s">
        <v>17</v>
      </c>
      <c r="C6" s="19" t="s">
        <v>18</v>
      </c>
      <c r="D6" s="19" t="s">
        <v>19</v>
      </c>
      <c r="E6" s="19" t="s">
        <v>34</v>
      </c>
      <c r="F6" s="29" t="s">
        <v>35</v>
      </c>
      <c r="G6" s="29" t="s">
        <v>35</v>
      </c>
      <c r="H6" s="29" t="s">
        <v>42</v>
      </c>
      <c r="I6" s="19" t="s">
        <v>37</v>
      </c>
      <c r="J6" s="21" t="s">
        <v>19</v>
      </c>
      <c r="K6" s="19">
        <v>151952</v>
      </c>
      <c r="L6" s="5" t="s">
        <v>43</v>
      </c>
      <c r="M6" s="29" t="s">
        <v>39</v>
      </c>
      <c r="N6" s="29" t="s">
        <v>39</v>
      </c>
      <c r="O6" s="42">
        <v>44400419.299999997</v>
      </c>
      <c r="P6" s="42">
        <f t="shared" si="0"/>
        <v>44.400419299999996</v>
      </c>
      <c r="Q6" s="30" t="s">
        <v>25</v>
      </c>
      <c r="R6" s="31" t="s">
        <v>40</v>
      </c>
      <c r="S6" s="32" t="s">
        <v>41</v>
      </c>
      <c r="T6" s="2" t="e">
        <v>#N/A</v>
      </c>
      <c r="U6" s="2" t="e">
        <f>+VLOOKUP(K6,#REF!,1,0)</f>
        <v>#REF!</v>
      </c>
    </row>
    <row r="7" spans="1:24" s="2" customFormat="1" ht="51" customHeight="1">
      <c r="A7" s="6">
        <v>4</v>
      </c>
      <c r="B7" s="19" t="s">
        <v>17</v>
      </c>
      <c r="C7" s="19" t="s">
        <v>18</v>
      </c>
      <c r="D7" s="19" t="s">
        <v>19</v>
      </c>
      <c r="E7" s="19" t="s">
        <v>34</v>
      </c>
      <c r="F7" s="29" t="s">
        <v>21</v>
      </c>
      <c r="G7" s="29" t="s">
        <v>44</v>
      </c>
      <c r="H7" s="29" t="s">
        <v>45</v>
      </c>
      <c r="I7" s="19" t="s">
        <v>46</v>
      </c>
      <c r="J7" s="21" t="s">
        <v>19</v>
      </c>
      <c r="K7" s="19">
        <v>160996</v>
      </c>
      <c r="L7" s="5" t="s">
        <v>47</v>
      </c>
      <c r="M7" s="29" t="s">
        <v>48</v>
      </c>
      <c r="N7" s="29" t="s">
        <v>48</v>
      </c>
      <c r="O7" s="42">
        <v>36643500</v>
      </c>
      <c r="P7" s="42">
        <f t="shared" si="0"/>
        <v>36.643500000000003</v>
      </c>
      <c r="Q7" s="30" t="s">
        <v>25</v>
      </c>
      <c r="R7" s="31" t="s">
        <v>40</v>
      </c>
      <c r="S7" s="32" t="s">
        <v>41</v>
      </c>
      <c r="T7" s="2" t="e">
        <v>#N/A</v>
      </c>
      <c r="U7" s="2" t="e">
        <f>+VLOOKUP(K7,#REF!,1,0)</f>
        <v>#REF!</v>
      </c>
    </row>
    <row r="8" spans="1:24" s="2" customFormat="1" ht="51" customHeight="1">
      <c r="A8" s="6">
        <v>5</v>
      </c>
      <c r="B8" s="19" t="s">
        <v>17</v>
      </c>
      <c r="C8" s="19" t="s">
        <v>18</v>
      </c>
      <c r="D8" s="19" t="s">
        <v>19</v>
      </c>
      <c r="E8" s="19" t="s">
        <v>34</v>
      </c>
      <c r="F8" s="29" t="s">
        <v>35</v>
      </c>
      <c r="G8" s="29" t="s">
        <v>35</v>
      </c>
      <c r="H8" s="29" t="s">
        <v>49</v>
      </c>
      <c r="I8" s="19" t="s">
        <v>37</v>
      </c>
      <c r="J8" s="21" t="s">
        <v>19</v>
      </c>
      <c r="K8" s="19">
        <v>170372</v>
      </c>
      <c r="L8" s="5" t="s">
        <v>50</v>
      </c>
      <c r="M8" s="29" t="s">
        <v>39</v>
      </c>
      <c r="N8" s="29" t="s">
        <v>39</v>
      </c>
      <c r="O8" s="42">
        <v>29452669.210000001</v>
      </c>
      <c r="P8" s="42">
        <f t="shared" si="0"/>
        <v>29.45266921</v>
      </c>
      <c r="Q8" s="30" t="s">
        <v>25</v>
      </c>
      <c r="R8" s="31" t="s">
        <v>40</v>
      </c>
      <c r="S8" s="32" t="s">
        <v>51</v>
      </c>
      <c r="T8" s="2" t="e">
        <v>#N/A</v>
      </c>
      <c r="U8" s="2" t="e">
        <f>+VLOOKUP(K8,#REF!,1,0)</f>
        <v>#REF!</v>
      </c>
    </row>
    <row r="9" spans="1:24" s="2" customFormat="1" ht="51" customHeight="1">
      <c r="A9" s="6">
        <v>6</v>
      </c>
      <c r="B9" s="19" t="s">
        <v>17</v>
      </c>
      <c r="C9" s="19" t="s">
        <v>18</v>
      </c>
      <c r="D9" s="19" t="s">
        <v>19</v>
      </c>
      <c r="E9" s="19" t="s">
        <v>34</v>
      </c>
      <c r="F9" s="29" t="s">
        <v>35</v>
      </c>
      <c r="G9" s="29" t="s">
        <v>35</v>
      </c>
      <c r="H9" s="29" t="s">
        <v>52</v>
      </c>
      <c r="I9" s="19" t="s">
        <v>37</v>
      </c>
      <c r="J9" s="21" t="s">
        <v>19</v>
      </c>
      <c r="K9" s="19">
        <v>179668</v>
      </c>
      <c r="L9" s="5" t="s">
        <v>53</v>
      </c>
      <c r="M9" s="29" t="s">
        <v>39</v>
      </c>
      <c r="N9" s="29" t="s">
        <v>39</v>
      </c>
      <c r="O9" s="42">
        <v>49282700</v>
      </c>
      <c r="P9" s="42">
        <f t="shared" si="0"/>
        <v>49.282699999999998</v>
      </c>
      <c r="Q9" s="30" t="s">
        <v>25</v>
      </c>
      <c r="R9" s="31" t="s">
        <v>40</v>
      </c>
      <c r="S9" s="32" t="s">
        <v>51</v>
      </c>
      <c r="T9" s="2" t="e">
        <v>#N/A</v>
      </c>
      <c r="U9" s="2" t="e">
        <f>+VLOOKUP(K9,#REF!,1,0)</f>
        <v>#REF!</v>
      </c>
    </row>
    <row r="10" spans="1:24" s="2" customFormat="1" ht="51" customHeight="1">
      <c r="A10" s="6">
        <v>7</v>
      </c>
      <c r="B10" s="19" t="s">
        <v>17</v>
      </c>
      <c r="C10" s="19" t="s">
        <v>18</v>
      </c>
      <c r="D10" s="19" t="s">
        <v>19</v>
      </c>
      <c r="E10" s="19" t="s">
        <v>34</v>
      </c>
      <c r="F10" s="29" t="s">
        <v>35</v>
      </c>
      <c r="G10" s="29" t="s">
        <v>35</v>
      </c>
      <c r="H10" s="29" t="s">
        <v>54</v>
      </c>
      <c r="I10" s="19" t="s">
        <v>37</v>
      </c>
      <c r="J10" s="21" t="s">
        <v>19</v>
      </c>
      <c r="K10" s="19">
        <v>191528</v>
      </c>
      <c r="L10" s="5" t="s">
        <v>55</v>
      </c>
      <c r="M10" s="29" t="s">
        <v>39</v>
      </c>
      <c r="N10" s="29" t="s">
        <v>39</v>
      </c>
      <c r="O10" s="42">
        <v>22795000</v>
      </c>
      <c r="P10" s="42">
        <f t="shared" si="0"/>
        <v>22.795000000000002</v>
      </c>
      <c r="Q10" s="30" t="s">
        <v>25</v>
      </c>
      <c r="R10" s="31" t="s">
        <v>40</v>
      </c>
      <c r="S10" s="32" t="s">
        <v>51</v>
      </c>
      <c r="T10" s="2" t="e">
        <v>#N/A</v>
      </c>
      <c r="U10" s="2" t="e">
        <f>+VLOOKUP(K10,#REF!,1,0)</f>
        <v>#REF!</v>
      </c>
    </row>
    <row r="11" spans="1:24" s="2" customFormat="1" ht="51" customHeight="1">
      <c r="A11" s="6">
        <v>8</v>
      </c>
      <c r="B11" s="19" t="s">
        <v>17</v>
      </c>
      <c r="C11" s="19" t="s">
        <v>18</v>
      </c>
      <c r="D11" s="19" t="s">
        <v>19</v>
      </c>
      <c r="E11" s="19" t="s">
        <v>34</v>
      </c>
      <c r="F11" s="29" t="s">
        <v>56</v>
      </c>
      <c r="G11" s="29" t="s">
        <v>57</v>
      </c>
      <c r="H11" s="29" t="s">
        <v>58</v>
      </c>
      <c r="I11" s="19" t="s">
        <v>46</v>
      </c>
      <c r="J11" s="21" t="s">
        <v>19</v>
      </c>
      <c r="K11" s="19">
        <v>205085</v>
      </c>
      <c r="L11" s="5" t="s">
        <v>59</v>
      </c>
      <c r="M11" s="29" t="s">
        <v>60</v>
      </c>
      <c r="N11" s="29" t="s">
        <v>60</v>
      </c>
      <c r="O11" s="42">
        <v>19500000</v>
      </c>
      <c r="P11" s="42">
        <f t="shared" si="0"/>
        <v>19.5</v>
      </c>
      <c r="Q11" s="30" t="s">
        <v>25</v>
      </c>
      <c r="R11" s="31" t="s">
        <v>40</v>
      </c>
      <c r="S11" s="32" t="s">
        <v>41</v>
      </c>
      <c r="T11" s="2" t="e">
        <v>#N/A</v>
      </c>
      <c r="U11" s="2" t="e">
        <f>+VLOOKUP(K11,#REF!,1,0)</f>
        <v>#REF!</v>
      </c>
    </row>
    <row r="12" spans="1:24" s="2" customFormat="1" ht="51" customHeight="1">
      <c r="A12" s="6">
        <v>9</v>
      </c>
      <c r="B12" s="19" t="s">
        <v>17</v>
      </c>
      <c r="C12" s="19" t="s">
        <v>18</v>
      </c>
      <c r="D12" s="19" t="s">
        <v>19</v>
      </c>
      <c r="E12" s="19" t="s">
        <v>20</v>
      </c>
      <c r="F12" s="29" t="s">
        <v>61</v>
      </c>
      <c r="G12" s="29" t="s">
        <v>62</v>
      </c>
      <c r="H12" s="29" t="s">
        <v>62</v>
      </c>
      <c r="I12" s="19" t="s">
        <v>926</v>
      </c>
      <c r="J12" s="21" t="s">
        <v>19</v>
      </c>
      <c r="K12" s="19">
        <v>206998</v>
      </c>
      <c r="L12" s="5" t="s">
        <v>64</v>
      </c>
      <c r="M12" s="29" t="s">
        <v>932</v>
      </c>
      <c r="N12" s="29" t="s">
        <v>66</v>
      </c>
      <c r="O12" s="42">
        <v>13993057.970000001</v>
      </c>
      <c r="P12" s="42">
        <f t="shared" si="0"/>
        <v>13.993057970000001</v>
      </c>
      <c r="Q12" s="30" t="s">
        <v>25</v>
      </c>
      <c r="R12" s="31">
        <v>385633076</v>
      </c>
      <c r="S12" s="32" t="s">
        <v>67</v>
      </c>
      <c r="T12" s="2" t="e">
        <v>#N/A</v>
      </c>
      <c r="U12" s="2" t="e">
        <f>+VLOOKUP(K12,#REF!,1,0)</f>
        <v>#REF!</v>
      </c>
    </row>
    <row r="13" spans="1:24" s="2" customFormat="1" ht="51" customHeight="1">
      <c r="A13" s="6">
        <v>10</v>
      </c>
      <c r="B13" s="19" t="s">
        <v>17</v>
      </c>
      <c r="C13" s="19" t="s">
        <v>18</v>
      </c>
      <c r="D13" s="19" t="s">
        <v>19</v>
      </c>
      <c r="E13" s="19" t="s">
        <v>34</v>
      </c>
      <c r="F13" s="29" t="s">
        <v>68</v>
      </c>
      <c r="G13" s="29" t="s">
        <v>69</v>
      </c>
      <c r="H13" s="29" t="s">
        <v>70</v>
      </c>
      <c r="I13" s="19" t="s">
        <v>46</v>
      </c>
      <c r="J13" s="21" t="s">
        <v>19</v>
      </c>
      <c r="K13" s="19">
        <v>208532</v>
      </c>
      <c r="L13" s="5" t="s">
        <v>71</v>
      </c>
      <c r="M13" s="29" t="s">
        <v>48</v>
      </c>
      <c r="N13" s="29" t="s">
        <v>48</v>
      </c>
      <c r="O13" s="42">
        <v>38894955.719999999</v>
      </c>
      <c r="P13" s="42">
        <f t="shared" si="0"/>
        <v>38.894955719999999</v>
      </c>
      <c r="Q13" s="30" t="s">
        <v>25</v>
      </c>
      <c r="R13" s="31" t="s">
        <v>40</v>
      </c>
      <c r="S13" s="32" t="s">
        <v>72</v>
      </c>
      <c r="T13" s="2" t="e">
        <v>#N/A</v>
      </c>
      <c r="U13" s="2" t="e">
        <f>+VLOOKUP(K13,#REF!,1,0)</f>
        <v>#REF!</v>
      </c>
    </row>
    <row r="14" spans="1:24" s="2" customFormat="1" ht="51" customHeight="1">
      <c r="A14" s="6">
        <v>11</v>
      </c>
      <c r="B14" s="19" t="s">
        <v>17</v>
      </c>
      <c r="C14" s="19" t="s">
        <v>18</v>
      </c>
      <c r="D14" s="19" t="s">
        <v>19</v>
      </c>
      <c r="E14" s="19" t="s">
        <v>34</v>
      </c>
      <c r="F14" s="29" t="s">
        <v>73</v>
      </c>
      <c r="G14" s="29" t="s">
        <v>74</v>
      </c>
      <c r="H14" s="29" t="s">
        <v>74</v>
      </c>
      <c r="I14" s="19" t="s">
        <v>46</v>
      </c>
      <c r="J14" s="21" t="s">
        <v>19</v>
      </c>
      <c r="K14" s="19">
        <v>211453</v>
      </c>
      <c r="L14" s="5" t="s">
        <v>75</v>
      </c>
      <c r="M14" s="29" t="s">
        <v>48</v>
      </c>
      <c r="N14" s="29" t="s">
        <v>48</v>
      </c>
      <c r="O14" s="42">
        <v>33177106.5</v>
      </c>
      <c r="P14" s="42">
        <f t="shared" si="0"/>
        <v>33.177106500000001</v>
      </c>
      <c r="Q14" s="30" t="s">
        <v>25</v>
      </c>
      <c r="R14" s="31" t="s">
        <v>40</v>
      </c>
      <c r="S14" s="32" t="s">
        <v>72</v>
      </c>
      <c r="T14" s="2" t="e">
        <v>#N/A</v>
      </c>
      <c r="U14" s="2" t="e">
        <f>+VLOOKUP(K14,#REF!,1,0)</f>
        <v>#REF!</v>
      </c>
    </row>
    <row r="15" spans="1:24" s="2" customFormat="1" ht="51" customHeight="1">
      <c r="A15" s="6">
        <v>12</v>
      </c>
      <c r="B15" s="19" t="s">
        <v>17</v>
      </c>
      <c r="C15" s="19" t="s">
        <v>18</v>
      </c>
      <c r="D15" s="19" t="s">
        <v>19</v>
      </c>
      <c r="E15" s="19" t="s">
        <v>34</v>
      </c>
      <c r="F15" s="29" t="s">
        <v>76</v>
      </c>
      <c r="G15" s="29" t="s">
        <v>77</v>
      </c>
      <c r="H15" s="29" t="s">
        <v>77</v>
      </c>
      <c r="I15" s="19" t="s">
        <v>46</v>
      </c>
      <c r="J15" s="21" t="s">
        <v>19</v>
      </c>
      <c r="K15" s="19">
        <v>213578</v>
      </c>
      <c r="L15" s="5" t="s">
        <v>78</v>
      </c>
      <c r="M15" s="29" t="s">
        <v>48</v>
      </c>
      <c r="N15" s="29" t="s">
        <v>48</v>
      </c>
      <c r="O15" s="42">
        <v>40575604</v>
      </c>
      <c r="P15" s="42">
        <f t="shared" si="0"/>
        <v>40.575603999999998</v>
      </c>
      <c r="Q15" s="30" t="s">
        <v>25</v>
      </c>
      <c r="R15" s="31" t="s">
        <v>40</v>
      </c>
      <c r="S15" s="32" t="s">
        <v>72</v>
      </c>
      <c r="T15" s="2" t="e">
        <v>#N/A</v>
      </c>
      <c r="U15" s="2" t="e">
        <f>+VLOOKUP(K15,#REF!,1,0)</f>
        <v>#REF!</v>
      </c>
    </row>
    <row r="16" spans="1:24" s="2" customFormat="1" ht="51" customHeight="1">
      <c r="A16" s="6">
        <v>13</v>
      </c>
      <c r="B16" s="19" t="s">
        <v>17</v>
      </c>
      <c r="C16" s="19" t="s">
        <v>18</v>
      </c>
      <c r="D16" s="19" t="s">
        <v>19</v>
      </c>
      <c r="E16" s="19" t="s">
        <v>79</v>
      </c>
      <c r="F16" s="29" t="s">
        <v>80</v>
      </c>
      <c r="G16" s="29" t="s">
        <v>80</v>
      </c>
      <c r="H16" s="29" t="s">
        <v>80</v>
      </c>
      <c r="I16" s="19" t="s">
        <v>81</v>
      </c>
      <c r="J16" s="21" t="s">
        <v>19</v>
      </c>
      <c r="K16" s="19">
        <v>214741</v>
      </c>
      <c r="L16" s="5" t="s">
        <v>82</v>
      </c>
      <c r="M16" s="29" t="s">
        <v>83</v>
      </c>
      <c r="N16" s="29" t="s">
        <v>83</v>
      </c>
      <c r="O16" s="42">
        <v>15669000</v>
      </c>
      <c r="P16" s="42">
        <f t="shared" si="0"/>
        <v>15.669</v>
      </c>
      <c r="Q16" s="30" t="s">
        <v>25</v>
      </c>
      <c r="R16" s="31">
        <v>82962167</v>
      </c>
      <c r="S16" s="32" t="s">
        <v>84</v>
      </c>
      <c r="T16" s="2" t="e">
        <v>#N/A</v>
      </c>
      <c r="U16" s="2" t="e">
        <f>+VLOOKUP(K16,#REF!,1,0)</f>
        <v>#REF!</v>
      </c>
    </row>
    <row r="17" spans="1:21" s="2" customFormat="1" ht="51" customHeight="1">
      <c r="A17" s="6">
        <v>14</v>
      </c>
      <c r="B17" s="19" t="s">
        <v>17</v>
      </c>
      <c r="C17" s="19" t="s">
        <v>18</v>
      </c>
      <c r="D17" s="19" t="s">
        <v>19</v>
      </c>
      <c r="E17" s="19" t="s">
        <v>79</v>
      </c>
      <c r="F17" s="29" t="s">
        <v>80</v>
      </c>
      <c r="G17" s="29" t="s">
        <v>80</v>
      </c>
      <c r="H17" s="29" t="s">
        <v>80</v>
      </c>
      <c r="I17" s="19" t="s">
        <v>81</v>
      </c>
      <c r="J17" s="21" t="s">
        <v>19</v>
      </c>
      <c r="K17" s="19">
        <v>214765</v>
      </c>
      <c r="L17" s="5" t="s">
        <v>85</v>
      </c>
      <c r="M17" s="29" t="s">
        <v>83</v>
      </c>
      <c r="N17" s="29" t="s">
        <v>83</v>
      </c>
      <c r="O17" s="42">
        <v>11773000</v>
      </c>
      <c r="P17" s="42">
        <f t="shared" si="0"/>
        <v>11.773</v>
      </c>
      <c r="Q17" s="30" t="s">
        <v>25</v>
      </c>
      <c r="R17" s="31">
        <v>82962167</v>
      </c>
      <c r="S17" s="32" t="s">
        <v>84</v>
      </c>
      <c r="T17" s="2" t="e">
        <v>#N/A</v>
      </c>
      <c r="U17" s="2" t="e">
        <f>+VLOOKUP(K17,#REF!,1,0)</f>
        <v>#REF!</v>
      </c>
    </row>
    <row r="18" spans="1:21" s="2" customFormat="1" ht="51" customHeight="1">
      <c r="A18" s="6">
        <v>15</v>
      </c>
      <c r="B18" s="19" t="s">
        <v>17</v>
      </c>
      <c r="C18" s="19" t="s">
        <v>18</v>
      </c>
      <c r="D18" s="19" t="s">
        <v>19</v>
      </c>
      <c r="E18" s="19" t="s">
        <v>79</v>
      </c>
      <c r="F18" s="29" t="s">
        <v>80</v>
      </c>
      <c r="G18" s="29" t="s">
        <v>80</v>
      </c>
      <c r="H18" s="29" t="s">
        <v>80</v>
      </c>
      <c r="I18" s="19" t="s">
        <v>81</v>
      </c>
      <c r="J18" s="21" t="s">
        <v>19</v>
      </c>
      <c r="K18" s="19" t="s">
        <v>19</v>
      </c>
      <c r="L18" s="5" t="s">
        <v>933</v>
      </c>
      <c r="M18" s="29" t="s">
        <v>83</v>
      </c>
      <c r="N18" s="29" t="s">
        <v>83</v>
      </c>
      <c r="O18" s="42">
        <v>13533000</v>
      </c>
      <c r="P18" s="42">
        <f t="shared" si="0"/>
        <v>13.532999999999999</v>
      </c>
      <c r="Q18" s="30" t="s">
        <v>25</v>
      </c>
      <c r="R18" s="31">
        <v>82962167</v>
      </c>
      <c r="S18" s="32" t="s">
        <v>84</v>
      </c>
      <c r="T18" s="2" t="s">
        <v>19</v>
      </c>
      <c r="U18" s="2" t="e">
        <f>+VLOOKUP(K18,#REF!,1,0)</f>
        <v>#REF!</v>
      </c>
    </row>
    <row r="19" spans="1:21" s="2" customFormat="1" ht="51" customHeight="1">
      <c r="A19" s="6">
        <v>16</v>
      </c>
      <c r="B19" s="19" t="s">
        <v>17</v>
      </c>
      <c r="C19" s="19" t="s">
        <v>87</v>
      </c>
      <c r="D19" s="19" t="s">
        <v>19</v>
      </c>
      <c r="E19" s="19" t="s">
        <v>79</v>
      </c>
      <c r="F19" s="29" t="s">
        <v>80</v>
      </c>
      <c r="G19" s="29" t="s">
        <v>80</v>
      </c>
      <c r="H19" s="29" t="s">
        <v>80</v>
      </c>
      <c r="I19" s="19" t="s">
        <v>81</v>
      </c>
      <c r="J19" s="21" t="s">
        <v>19</v>
      </c>
      <c r="K19" s="19">
        <v>214785</v>
      </c>
      <c r="L19" s="5" t="s">
        <v>934</v>
      </c>
      <c r="M19" s="29" t="s">
        <v>83</v>
      </c>
      <c r="N19" s="29" t="s">
        <v>83</v>
      </c>
      <c r="O19" s="42">
        <v>800000</v>
      </c>
      <c r="P19" s="42">
        <f t="shared" si="0"/>
        <v>0.8</v>
      </c>
      <c r="Q19" s="30" t="s">
        <v>89</v>
      </c>
      <c r="R19" s="31">
        <v>82962167</v>
      </c>
      <c r="S19" s="32" t="s">
        <v>41</v>
      </c>
      <c r="T19" s="2" t="e">
        <v>#N/A</v>
      </c>
      <c r="U19" s="2" t="e">
        <f>+VLOOKUP(K19,#REF!,1,0)</f>
        <v>#REF!</v>
      </c>
    </row>
    <row r="20" spans="1:21" s="2" customFormat="1" ht="51" customHeight="1">
      <c r="A20" s="6">
        <v>17</v>
      </c>
      <c r="B20" s="19" t="s">
        <v>17</v>
      </c>
      <c r="C20" s="19" t="s">
        <v>18</v>
      </c>
      <c r="D20" s="19" t="s">
        <v>19</v>
      </c>
      <c r="E20" s="19" t="s">
        <v>79</v>
      </c>
      <c r="F20" s="29" t="s">
        <v>80</v>
      </c>
      <c r="G20" s="29" t="s">
        <v>80</v>
      </c>
      <c r="H20" s="29" t="s">
        <v>80</v>
      </c>
      <c r="I20" s="19" t="s">
        <v>81</v>
      </c>
      <c r="J20" s="21" t="s">
        <v>19</v>
      </c>
      <c r="K20" s="19">
        <v>215645</v>
      </c>
      <c r="L20" s="5" t="s">
        <v>90</v>
      </c>
      <c r="M20" s="29" t="s">
        <v>83</v>
      </c>
      <c r="N20" s="29" t="s">
        <v>83</v>
      </c>
      <c r="O20" s="42">
        <v>12991000</v>
      </c>
      <c r="P20" s="42">
        <f t="shared" si="0"/>
        <v>12.991</v>
      </c>
      <c r="Q20" s="30" t="s">
        <v>25</v>
      </c>
      <c r="R20" s="31">
        <v>82962167</v>
      </c>
      <c r="S20" s="32" t="s">
        <v>84</v>
      </c>
      <c r="T20" s="2" t="e">
        <v>#N/A</v>
      </c>
      <c r="U20" s="2" t="e">
        <f>+VLOOKUP(K20,#REF!,1,0)</f>
        <v>#REF!</v>
      </c>
    </row>
    <row r="21" spans="1:21" s="2" customFormat="1" ht="51" customHeight="1">
      <c r="A21" s="6">
        <v>18</v>
      </c>
      <c r="B21" s="19" t="s">
        <v>17</v>
      </c>
      <c r="C21" s="19" t="s">
        <v>18</v>
      </c>
      <c r="D21" s="19" t="s">
        <v>19</v>
      </c>
      <c r="E21" s="19" t="s">
        <v>34</v>
      </c>
      <c r="F21" s="29" t="s">
        <v>35</v>
      </c>
      <c r="G21" s="29" t="s">
        <v>35</v>
      </c>
      <c r="H21" s="29" t="s">
        <v>91</v>
      </c>
      <c r="I21" s="19" t="s">
        <v>92</v>
      </c>
      <c r="J21" s="21" t="s">
        <v>19</v>
      </c>
      <c r="K21" s="19">
        <v>221250</v>
      </c>
      <c r="L21" s="5" t="s">
        <v>93</v>
      </c>
      <c r="M21" s="29" t="s">
        <v>94</v>
      </c>
      <c r="N21" s="29" t="s">
        <v>94</v>
      </c>
      <c r="O21" s="42">
        <v>8075000</v>
      </c>
      <c r="P21" s="42">
        <f t="shared" si="0"/>
        <v>8.0749999999999993</v>
      </c>
      <c r="Q21" s="30" t="s">
        <v>95</v>
      </c>
      <c r="R21" s="31" t="s">
        <v>40</v>
      </c>
      <c r="S21" s="32" t="s">
        <v>41</v>
      </c>
      <c r="T21" s="2" t="e">
        <v>#N/A</v>
      </c>
      <c r="U21" s="2" t="e">
        <f>+VLOOKUP(K21,#REF!,1,0)</f>
        <v>#REF!</v>
      </c>
    </row>
    <row r="22" spans="1:21" s="2" customFormat="1" ht="51" customHeight="1">
      <c r="A22" s="6">
        <v>19</v>
      </c>
      <c r="B22" s="19" t="s">
        <v>17</v>
      </c>
      <c r="C22" s="19" t="s">
        <v>18</v>
      </c>
      <c r="D22" s="19" t="s">
        <v>19</v>
      </c>
      <c r="E22" s="19" t="s">
        <v>34</v>
      </c>
      <c r="F22" s="29" t="s">
        <v>96</v>
      </c>
      <c r="G22" s="29" t="s">
        <v>97</v>
      </c>
      <c r="H22" s="29" t="s">
        <v>98</v>
      </c>
      <c r="I22" s="19" t="s">
        <v>46</v>
      </c>
      <c r="J22" s="21" t="s">
        <v>19</v>
      </c>
      <c r="K22" s="19">
        <v>226241</v>
      </c>
      <c r="L22" s="5" t="s">
        <v>99</v>
      </c>
      <c r="M22" s="29" t="s">
        <v>48</v>
      </c>
      <c r="N22" s="29" t="s">
        <v>48</v>
      </c>
      <c r="O22" s="42">
        <v>14020896.859999999</v>
      </c>
      <c r="P22" s="42">
        <f t="shared" si="0"/>
        <v>14.020896859999999</v>
      </c>
      <c r="Q22" s="30" t="s">
        <v>25</v>
      </c>
      <c r="R22" s="31" t="s">
        <v>40</v>
      </c>
      <c r="S22" s="32" t="s">
        <v>41</v>
      </c>
      <c r="T22" s="2" t="e">
        <v>#N/A</v>
      </c>
      <c r="U22" s="2" t="e">
        <f>+VLOOKUP(K22,#REF!,1,0)</f>
        <v>#REF!</v>
      </c>
    </row>
    <row r="23" spans="1:21" s="2" customFormat="1" ht="51" customHeight="1">
      <c r="A23" s="6">
        <v>20</v>
      </c>
      <c r="B23" s="19" t="s">
        <v>17</v>
      </c>
      <c r="C23" s="19" t="s">
        <v>18</v>
      </c>
      <c r="D23" s="19" t="s">
        <v>19</v>
      </c>
      <c r="E23" s="19" t="s">
        <v>20</v>
      </c>
      <c r="F23" s="29" t="s">
        <v>100</v>
      </c>
      <c r="G23" s="29" t="s">
        <v>101</v>
      </c>
      <c r="H23" s="29" t="s">
        <v>102</v>
      </c>
      <c r="I23" s="19" t="s">
        <v>898</v>
      </c>
      <c r="J23" s="21" t="s">
        <v>19</v>
      </c>
      <c r="K23" s="19">
        <v>245750</v>
      </c>
      <c r="L23" s="5" t="s">
        <v>104</v>
      </c>
      <c r="M23" s="29" t="s">
        <v>24</v>
      </c>
      <c r="N23" s="29" t="s">
        <v>24</v>
      </c>
      <c r="O23" s="42">
        <v>6771367.9000000004</v>
      </c>
      <c r="P23" s="42">
        <f t="shared" si="0"/>
        <v>6.7713679000000004</v>
      </c>
      <c r="Q23" s="30" t="s">
        <v>95</v>
      </c>
      <c r="R23" s="31">
        <v>1331903722</v>
      </c>
      <c r="S23" s="32" t="s">
        <v>72</v>
      </c>
      <c r="T23" s="2" t="e">
        <v>#N/A</v>
      </c>
      <c r="U23" s="2" t="e">
        <f>+VLOOKUP(K23,#REF!,1,0)</f>
        <v>#REF!</v>
      </c>
    </row>
    <row r="24" spans="1:21" s="2" customFormat="1" ht="51" customHeight="1">
      <c r="A24" s="6">
        <v>21</v>
      </c>
      <c r="B24" s="19" t="s">
        <v>17</v>
      </c>
      <c r="C24" s="19" t="s">
        <v>18</v>
      </c>
      <c r="D24" s="19" t="s">
        <v>19</v>
      </c>
      <c r="E24" s="19" t="s">
        <v>20</v>
      </c>
      <c r="F24" s="29" t="s">
        <v>100</v>
      </c>
      <c r="G24" s="29" t="s">
        <v>101</v>
      </c>
      <c r="H24" s="29" t="s">
        <v>102</v>
      </c>
      <c r="I24" s="19" t="s">
        <v>898</v>
      </c>
      <c r="J24" s="21" t="s">
        <v>19</v>
      </c>
      <c r="K24" s="19">
        <v>245758</v>
      </c>
      <c r="L24" s="5" t="s">
        <v>105</v>
      </c>
      <c r="M24" s="29" t="s">
        <v>24</v>
      </c>
      <c r="N24" s="29" t="s">
        <v>24</v>
      </c>
      <c r="O24" s="42">
        <v>6446000</v>
      </c>
      <c r="P24" s="42">
        <f t="shared" si="0"/>
        <v>6.4459999999999997</v>
      </c>
      <c r="Q24" s="30" t="s">
        <v>95</v>
      </c>
      <c r="R24" s="31">
        <v>1331903722</v>
      </c>
      <c r="S24" s="32" t="s">
        <v>72</v>
      </c>
      <c r="T24" s="2" t="e">
        <v>#N/A</v>
      </c>
      <c r="U24" s="2" t="e">
        <f>+VLOOKUP(K24,#REF!,1,0)</f>
        <v>#REF!</v>
      </c>
    </row>
    <row r="25" spans="1:21" s="2" customFormat="1" ht="51" customHeight="1">
      <c r="A25" s="6">
        <v>22</v>
      </c>
      <c r="B25" s="19" t="s">
        <v>17</v>
      </c>
      <c r="C25" s="19" t="s">
        <v>18</v>
      </c>
      <c r="D25" s="19" t="s">
        <v>19</v>
      </c>
      <c r="E25" s="19" t="s">
        <v>20</v>
      </c>
      <c r="F25" s="29" t="s">
        <v>100</v>
      </c>
      <c r="G25" s="29" t="s">
        <v>101</v>
      </c>
      <c r="H25" s="29" t="s">
        <v>106</v>
      </c>
      <c r="I25" s="19" t="s">
        <v>898</v>
      </c>
      <c r="J25" s="21" t="s">
        <v>19</v>
      </c>
      <c r="K25" s="19">
        <v>245784</v>
      </c>
      <c r="L25" s="5" t="s">
        <v>107</v>
      </c>
      <c r="M25" s="29" t="s">
        <v>24</v>
      </c>
      <c r="N25" s="29" t="s">
        <v>24</v>
      </c>
      <c r="O25" s="42">
        <v>6434406.7699999996</v>
      </c>
      <c r="P25" s="42">
        <f t="shared" si="0"/>
        <v>6.4344067699999998</v>
      </c>
      <c r="Q25" s="30" t="s">
        <v>95</v>
      </c>
      <c r="R25" s="31">
        <v>1331903722</v>
      </c>
      <c r="S25" s="32" t="s">
        <v>72</v>
      </c>
      <c r="T25" s="2" t="e">
        <v>#N/A</v>
      </c>
      <c r="U25" s="2" t="e">
        <f>+VLOOKUP(K25,#REF!,1,0)</f>
        <v>#REF!</v>
      </c>
    </row>
    <row r="26" spans="1:21" s="2" customFormat="1" ht="51" customHeight="1">
      <c r="A26" s="6">
        <v>23</v>
      </c>
      <c r="B26" s="19" t="s">
        <v>17</v>
      </c>
      <c r="C26" s="19" t="s">
        <v>18</v>
      </c>
      <c r="D26" s="19" t="s">
        <v>19</v>
      </c>
      <c r="E26" s="19" t="s">
        <v>20</v>
      </c>
      <c r="F26" s="29" t="s">
        <v>100</v>
      </c>
      <c r="G26" s="29" t="s">
        <v>108</v>
      </c>
      <c r="H26" s="29" t="s">
        <v>109</v>
      </c>
      <c r="I26" s="19" t="s">
        <v>898</v>
      </c>
      <c r="J26" s="21" t="s">
        <v>19</v>
      </c>
      <c r="K26" s="19" t="s">
        <v>19</v>
      </c>
      <c r="L26" s="5" t="s">
        <v>110</v>
      </c>
      <c r="M26" s="29" t="s">
        <v>24</v>
      </c>
      <c r="N26" s="29" t="s">
        <v>24</v>
      </c>
      <c r="O26" s="42">
        <v>6682879.5</v>
      </c>
      <c r="P26" s="42">
        <f t="shared" si="0"/>
        <v>6.6828795000000003</v>
      </c>
      <c r="Q26" s="30" t="s">
        <v>95</v>
      </c>
      <c r="R26" s="31">
        <v>1331903722</v>
      </c>
      <c r="S26" s="32" t="s">
        <v>72</v>
      </c>
      <c r="T26" s="2" t="s">
        <v>19</v>
      </c>
      <c r="U26" s="2" t="e">
        <f>+VLOOKUP(K26,#REF!,1,0)</f>
        <v>#REF!</v>
      </c>
    </row>
    <row r="27" spans="1:21" s="2" customFormat="1" ht="51" customHeight="1">
      <c r="A27" s="6">
        <v>24</v>
      </c>
      <c r="B27" s="19" t="s">
        <v>17</v>
      </c>
      <c r="C27" s="19" t="s">
        <v>18</v>
      </c>
      <c r="D27" s="19" t="s">
        <v>19</v>
      </c>
      <c r="E27" s="19" t="s">
        <v>20</v>
      </c>
      <c r="F27" s="29" t="s">
        <v>100</v>
      </c>
      <c r="G27" s="29" t="s">
        <v>111</v>
      </c>
      <c r="H27" s="29" t="s">
        <v>112</v>
      </c>
      <c r="I27" s="19" t="s">
        <v>898</v>
      </c>
      <c r="J27" s="21" t="s">
        <v>19</v>
      </c>
      <c r="K27" s="19" t="s">
        <v>19</v>
      </c>
      <c r="L27" s="5" t="s">
        <v>113</v>
      </c>
      <c r="M27" s="29" t="s">
        <v>24</v>
      </c>
      <c r="N27" s="29" t="s">
        <v>24</v>
      </c>
      <c r="O27" s="42">
        <v>9279803.5</v>
      </c>
      <c r="P27" s="42">
        <f t="shared" si="0"/>
        <v>9.2798034999999999</v>
      </c>
      <c r="Q27" s="30" t="s">
        <v>95</v>
      </c>
      <c r="R27" s="31">
        <v>1331903722</v>
      </c>
      <c r="S27" s="32" t="s">
        <v>72</v>
      </c>
      <c r="T27" s="2" t="s">
        <v>19</v>
      </c>
      <c r="U27" s="2" t="e">
        <f>+VLOOKUP(K27,#REF!,1,0)</f>
        <v>#REF!</v>
      </c>
    </row>
    <row r="28" spans="1:21" s="2" customFormat="1" ht="51" customHeight="1">
      <c r="A28" s="6">
        <v>25</v>
      </c>
      <c r="B28" s="19" t="s">
        <v>17</v>
      </c>
      <c r="C28" s="19" t="s">
        <v>18</v>
      </c>
      <c r="D28" s="19" t="s">
        <v>19</v>
      </c>
      <c r="E28" s="19" t="s">
        <v>20</v>
      </c>
      <c r="F28" s="29" t="s">
        <v>100</v>
      </c>
      <c r="G28" s="29" t="s">
        <v>114</v>
      </c>
      <c r="H28" s="29" t="s">
        <v>115</v>
      </c>
      <c r="I28" s="19" t="s">
        <v>898</v>
      </c>
      <c r="J28" s="21" t="s">
        <v>19</v>
      </c>
      <c r="K28" s="19" t="s">
        <v>19</v>
      </c>
      <c r="L28" s="5" t="s">
        <v>116</v>
      </c>
      <c r="M28" s="29" t="s">
        <v>24</v>
      </c>
      <c r="N28" s="29" t="s">
        <v>24</v>
      </c>
      <c r="O28" s="42">
        <v>9147600</v>
      </c>
      <c r="P28" s="42">
        <f t="shared" si="0"/>
        <v>9.1476000000000006</v>
      </c>
      <c r="Q28" s="30" t="s">
        <v>95</v>
      </c>
      <c r="R28" s="31">
        <v>1331903722</v>
      </c>
      <c r="S28" s="32" t="s">
        <v>72</v>
      </c>
      <c r="T28" s="2" t="s">
        <v>19</v>
      </c>
      <c r="U28" s="2" t="e">
        <f>+VLOOKUP(K28,#REF!,1,0)</f>
        <v>#REF!</v>
      </c>
    </row>
    <row r="29" spans="1:21" s="2" customFormat="1" ht="51" customHeight="1">
      <c r="A29" s="6">
        <v>26</v>
      </c>
      <c r="B29" s="19" t="s">
        <v>17</v>
      </c>
      <c r="C29" s="19" t="s">
        <v>18</v>
      </c>
      <c r="D29" s="19" t="s">
        <v>19</v>
      </c>
      <c r="E29" s="19" t="s">
        <v>20</v>
      </c>
      <c r="F29" s="29" t="s">
        <v>100</v>
      </c>
      <c r="G29" s="29" t="s">
        <v>114</v>
      </c>
      <c r="H29" s="29" t="s">
        <v>117</v>
      </c>
      <c r="I29" s="19" t="s">
        <v>898</v>
      </c>
      <c r="J29" s="21" t="s">
        <v>19</v>
      </c>
      <c r="K29" s="19" t="s">
        <v>19</v>
      </c>
      <c r="L29" s="5" t="s">
        <v>118</v>
      </c>
      <c r="M29" s="29" t="s">
        <v>24</v>
      </c>
      <c r="N29" s="29" t="s">
        <v>24</v>
      </c>
      <c r="O29" s="42">
        <v>6683012.4900000002</v>
      </c>
      <c r="P29" s="42">
        <f t="shared" si="0"/>
        <v>6.6830124900000003</v>
      </c>
      <c r="Q29" s="30" t="s">
        <v>95</v>
      </c>
      <c r="R29" s="31">
        <v>1331903722</v>
      </c>
      <c r="S29" s="32" t="s">
        <v>72</v>
      </c>
      <c r="T29" s="2" t="s">
        <v>19</v>
      </c>
      <c r="U29" s="2" t="e">
        <f>+VLOOKUP(K29,#REF!,1,0)</f>
        <v>#REF!</v>
      </c>
    </row>
    <row r="30" spans="1:21" s="2" customFormat="1" ht="51" customHeight="1">
      <c r="A30" s="6">
        <v>27</v>
      </c>
      <c r="B30" s="19" t="s">
        <v>17</v>
      </c>
      <c r="C30" s="19" t="s">
        <v>18</v>
      </c>
      <c r="D30" s="19" t="s">
        <v>19</v>
      </c>
      <c r="E30" s="19" t="s">
        <v>20</v>
      </c>
      <c r="F30" s="29" t="s">
        <v>100</v>
      </c>
      <c r="G30" s="29" t="s">
        <v>119</v>
      </c>
      <c r="H30" s="29" t="s">
        <v>120</v>
      </c>
      <c r="I30" s="19" t="s">
        <v>898</v>
      </c>
      <c r="J30" s="21" t="s">
        <v>19</v>
      </c>
      <c r="K30" s="19" t="s">
        <v>19</v>
      </c>
      <c r="L30" s="5" t="s">
        <v>121</v>
      </c>
      <c r="M30" s="29" t="s">
        <v>24</v>
      </c>
      <c r="N30" s="29" t="s">
        <v>24</v>
      </c>
      <c r="O30" s="42">
        <v>9190500</v>
      </c>
      <c r="P30" s="42">
        <f t="shared" si="0"/>
        <v>9.1905000000000001</v>
      </c>
      <c r="Q30" s="30" t="s">
        <v>95</v>
      </c>
      <c r="R30" s="31">
        <v>1331903722</v>
      </c>
      <c r="S30" s="32" t="s">
        <v>72</v>
      </c>
      <c r="T30" s="2" t="s">
        <v>19</v>
      </c>
      <c r="U30" s="2" t="e">
        <f>+VLOOKUP(K30,#REF!,1,0)</f>
        <v>#REF!</v>
      </c>
    </row>
    <row r="31" spans="1:21" s="2" customFormat="1" ht="51" customHeight="1">
      <c r="A31" s="6">
        <v>28</v>
      </c>
      <c r="B31" s="19" t="s">
        <v>17</v>
      </c>
      <c r="C31" s="19" t="s">
        <v>18</v>
      </c>
      <c r="D31" s="19" t="s">
        <v>19</v>
      </c>
      <c r="E31" s="19" t="s">
        <v>20</v>
      </c>
      <c r="F31" s="29" t="s">
        <v>100</v>
      </c>
      <c r="G31" s="29" t="s">
        <v>122</v>
      </c>
      <c r="H31" s="29" t="s">
        <v>123</v>
      </c>
      <c r="I31" s="19" t="s">
        <v>898</v>
      </c>
      <c r="J31" s="21" t="s">
        <v>19</v>
      </c>
      <c r="K31" s="19" t="s">
        <v>19</v>
      </c>
      <c r="L31" s="5" t="s">
        <v>124</v>
      </c>
      <c r="M31" s="29" t="s">
        <v>24</v>
      </c>
      <c r="N31" s="29" t="s">
        <v>24</v>
      </c>
      <c r="O31" s="42">
        <v>9190500</v>
      </c>
      <c r="P31" s="42">
        <f t="shared" si="0"/>
        <v>9.1905000000000001</v>
      </c>
      <c r="Q31" s="30" t="s">
        <v>95</v>
      </c>
      <c r="R31" s="31">
        <v>1331903722</v>
      </c>
      <c r="S31" s="32" t="s">
        <v>72</v>
      </c>
      <c r="T31" s="2" t="s">
        <v>19</v>
      </c>
      <c r="U31" s="2" t="e">
        <f>+VLOOKUP(K31,#REF!,1,0)</f>
        <v>#REF!</v>
      </c>
    </row>
    <row r="32" spans="1:21" s="2" customFormat="1" ht="51" customHeight="1">
      <c r="A32" s="6">
        <v>29</v>
      </c>
      <c r="B32" s="19" t="s">
        <v>17</v>
      </c>
      <c r="C32" s="19" t="s">
        <v>18</v>
      </c>
      <c r="D32" s="19" t="s">
        <v>19</v>
      </c>
      <c r="E32" s="19" t="s">
        <v>20</v>
      </c>
      <c r="F32" s="29" t="s">
        <v>100</v>
      </c>
      <c r="G32" s="29" t="s">
        <v>125</v>
      </c>
      <c r="H32" s="29" t="s">
        <v>126</v>
      </c>
      <c r="I32" s="19" t="s">
        <v>898</v>
      </c>
      <c r="J32" s="21" t="s">
        <v>19</v>
      </c>
      <c r="K32" s="19" t="s">
        <v>19</v>
      </c>
      <c r="L32" s="5" t="s">
        <v>127</v>
      </c>
      <c r="M32" s="29" t="s">
        <v>24</v>
      </c>
      <c r="N32" s="29" t="s">
        <v>24</v>
      </c>
      <c r="O32" s="42">
        <v>8976000</v>
      </c>
      <c r="P32" s="42">
        <f t="shared" si="0"/>
        <v>8.9760000000000009</v>
      </c>
      <c r="Q32" s="30" t="s">
        <v>95</v>
      </c>
      <c r="R32" s="31">
        <v>1331903722</v>
      </c>
      <c r="S32" s="32" t="s">
        <v>72</v>
      </c>
      <c r="T32" s="2" t="s">
        <v>19</v>
      </c>
      <c r="U32" s="2" t="e">
        <f>+VLOOKUP(K32,#REF!,1,0)</f>
        <v>#REF!</v>
      </c>
    </row>
    <row r="33" spans="1:21" s="2" customFormat="1" ht="51" customHeight="1">
      <c r="A33" s="6">
        <v>30</v>
      </c>
      <c r="B33" s="19" t="s">
        <v>17</v>
      </c>
      <c r="C33" s="19" t="s">
        <v>18</v>
      </c>
      <c r="D33" s="19" t="s">
        <v>19</v>
      </c>
      <c r="E33" s="19" t="s">
        <v>20</v>
      </c>
      <c r="F33" s="29" t="s">
        <v>100</v>
      </c>
      <c r="G33" s="29" t="s">
        <v>128</v>
      </c>
      <c r="H33" s="29" t="s">
        <v>129</v>
      </c>
      <c r="I33" s="19" t="s">
        <v>898</v>
      </c>
      <c r="J33" s="21" t="s">
        <v>19</v>
      </c>
      <c r="K33" s="19" t="s">
        <v>19</v>
      </c>
      <c r="L33" s="5" t="s">
        <v>130</v>
      </c>
      <c r="M33" s="29" t="s">
        <v>24</v>
      </c>
      <c r="N33" s="29" t="s">
        <v>24</v>
      </c>
      <c r="O33" s="42">
        <v>6446000</v>
      </c>
      <c r="P33" s="42">
        <f t="shared" si="0"/>
        <v>6.4459999999999997</v>
      </c>
      <c r="Q33" s="30" t="s">
        <v>95</v>
      </c>
      <c r="R33" s="31">
        <v>1331903722</v>
      </c>
      <c r="S33" s="32" t="s">
        <v>72</v>
      </c>
      <c r="T33" s="2" t="s">
        <v>19</v>
      </c>
      <c r="U33" s="2" t="e">
        <f>+VLOOKUP(K33,#REF!,1,0)</f>
        <v>#REF!</v>
      </c>
    </row>
    <row r="34" spans="1:21" s="2" customFormat="1" ht="51" customHeight="1">
      <c r="A34" s="6">
        <v>31</v>
      </c>
      <c r="B34" s="19" t="s">
        <v>17</v>
      </c>
      <c r="C34" s="19" t="s">
        <v>18</v>
      </c>
      <c r="D34" s="19" t="s">
        <v>19</v>
      </c>
      <c r="E34" s="19" t="s">
        <v>20</v>
      </c>
      <c r="F34" s="29" t="s">
        <v>100</v>
      </c>
      <c r="G34" s="29" t="s">
        <v>935</v>
      </c>
      <c r="H34" s="29" t="s">
        <v>132</v>
      </c>
      <c r="I34" s="19" t="s">
        <v>898</v>
      </c>
      <c r="J34" s="21" t="s">
        <v>19</v>
      </c>
      <c r="K34" s="19" t="s">
        <v>19</v>
      </c>
      <c r="L34" s="5" t="s">
        <v>936</v>
      </c>
      <c r="M34" s="29" t="s">
        <v>24</v>
      </c>
      <c r="N34" s="29" t="s">
        <v>24</v>
      </c>
      <c r="O34" s="42">
        <v>6617600</v>
      </c>
      <c r="P34" s="42">
        <f t="shared" si="0"/>
        <v>6.6176000000000004</v>
      </c>
      <c r="Q34" s="30" t="s">
        <v>95</v>
      </c>
      <c r="R34" s="31">
        <v>1331903722</v>
      </c>
      <c r="S34" s="32" t="s">
        <v>72</v>
      </c>
      <c r="T34" s="2" t="s">
        <v>19</v>
      </c>
      <c r="U34" s="2" t="e">
        <f>+VLOOKUP(K34,#REF!,1,0)</f>
        <v>#REF!</v>
      </c>
    </row>
    <row r="35" spans="1:21" s="2" customFormat="1" ht="51" customHeight="1">
      <c r="A35" s="6">
        <v>32</v>
      </c>
      <c r="B35" s="19" t="s">
        <v>17</v>
      </c>
      <c r="C35" s="19" t="s">
        <v>18</v>
      </c>
      <c r="D35" s="19" t="s">
        <v>19</v>
      </c>
      <c r="E35" s="19" t="s">
        <v>20</v>
      </c>
      <c r="F35" s="29" t="s">
        <v>100</v>
      </c>
      <c r="G35" s="29" t="s">
        <v>108</v>
      </c>
      <c r="H35" s="29" t="s">
        <v>109</v>
      </c>
      <c r="I35" s="19" t="s">
        <v>898</v>
      </c>
      <c r="J35" s="21" t="s">
        <v>19</v>
      </c>
      <c r="K35" s="19" t="s">
        <v>19</v>
      </c>
      <c r="L35" s="5" t="s">
        <v>134</v>
      </c>
      <c r="M35" s="29" t="s">
        <v>24</v>
      </c>
      <c r="N35" s="29" t="s">
        <v>24</v>
      </c>
      <c r="O35" s="42">
        <v>9334930</v>
      </c>
      <c r="P35" s="42">
        <f t="shared" si="0"/>
        <v>9.3349299999999999</v>
      </c>
      <c r="Q35" s="30" t="s">
        <v>95</v>
      </c>
      <c r="R35" s="31">
        <v>1331903722</v>
      </c>
      <c r="S35" s="32" t="s">
        <v>72</v>
      </c>
      <c r="T35" s="2" t="s">
        <v>19</v>
      </c>
      <c r="U35" s="2" t="e">
        <f>+VLOOKUP(K35,#REF!,1,0)</f>
        <v>#REF!</v>
      </c>
    </row>
    <row r="36" spans="1:21" s="2" customFormat="1" ht="51" customHeight="1">
      <c r="A36" s="6">
        <v>33</v>
      </c>
      <c r="B36" s="19" t="s">
        <v>17</v>
      </c>
      <c r="C36" s="19" t="s">
        <v>18</v>
      </c>
      <c r="D36" s="19" t="s">
        <v>19</v>
      </c>
      <c r="E36" s="19" t="s">
        <v>20</v>
      </c>
      <c r="F36" s="29" t="s">
        <v>135</v>
      </c>
      <c r="G36" s="29" t="s">
        <v>136</v>
      </c>
      <c r="H36" s="29" t="s">
        <v>137</v>
      </c>
      <c r="I36" s="19" t="s">
        <v>937</v>
      </c>
      <c r="J36" s="21" t="s">
        <v>19</v>
      </c>
      <c r="K36" s="19">
        <v>265168</v>
      </c>
      <c r="L36" s="5" t="s">
        <v>139</v>
      </c>
      <c r="M36" s="29" t="s">
        <v>83</v>
      </c>
      <c r="N36" s="29" t="s">
        <v>83</v>
      </c>
      <c r="O36" s="42">
        <v>17760000</v>
      </c>
      <c r="P36" s="42">
        <f t="shared" si="0"/>
        <v>17.760000000000002</v>
      </c>
      <c r="Q36" s="30" t="s">
        <v>25</v>
      </c>
      <c r="R36" s="31">
        <v>612803587</v>
      </c>
      <c r="S36" s="32" t="s">
        <v>67</v>
      </c>
      <c r="T36" s="2" t="e">
        <v>#N/A</v>
      </c>
      <c r="U36" s="2" t="e">
        <f>+VLOOKUP(K36,#REF!,1,0)</f>
        <v>#REF!</v>
      </c>
    </row>
    <row r="37" spans="1:21" s="2" customFormat="1" ht="51" customHeight="1">
      <c r="A37" s="6">
        <v>34</v>
      </c>
      <c r="B37" s="19" t="s">
        <v>17</v>
      </c>
      <c r="C37" s="19" t="s">
        <v>18</v>
      </c>
      <c r="D37" s="19" t="s">
        <v>19</v>
      </c>
      <c r="E37" s="19" t="s">
        <v>20</v>
      </c>
      <c r="F37" s="29" t="s">
        <v>61</v>
      </c>
      <c r="G37" s="29" t="s">
        <v>140</v>
      </c>
      <c r="H37" s="29" t="s">
        <v>141</v>
      </c>
      <c r="I37" s="19" t="s">
        <v>926</v>
      </c>
      <c r="J37" s="21" t="s">
        <v>19</v>
      </c>
      <c r="K37" s="19" t="s">
        <v>19</v>
      </c>
      <c r="L37" s="5" t="s">
        <v>142</v>
      </c>
      <c r="M37" s="29" t="s">
        <v>932</v>
      </c>
      <c r="N37" s="29" t="s">
        <v>66</v>
      </c>
      <c r="O37" s="42">
        <v>11246974.210000001</v>
      </c>
      <c r="P37" s="42">
        <f t="shared" si="0"/>
        <v>11.246974210000001</v>
      </c>
      <c r="Q37" s="30" t="s">
        <v>25</v>
      </c>
      <c r="R37" s="31">
        <v>385633076</v>
      </c>
      <c r="S37" s="32" t="s">
        <v>67</v>
      </c>
      <c r="T37" s="2" t="s">
        <v>19</v>
      </c>
      <c r="U37" s="2" t="e">
        <f>+VLOOKUP(K37,#REF!,1,0)</f>
        <v>#REF!</v>
      </c>
    </row>
    <row r="38" spans="1:21" s="2" customFormat="1" ht="51" customHeight="1">
      <c r="A38" s="6">
        <v>35</v>
      </c>
      <c r="B38" s="19" t="s">
        <v>86</v>
      </c>
      <c r="C38" s="19" t="s">
        <v>18</v>
      </c>
      <c r="D38" s="19" t="s">
        <v>143</v>
      </c>
      <c r="E38" s="19" t="s">
        <v>20</v>
      </c>
      <c r="F38" s="29" t="s">
        <v>144</v>
      </c>
      <c r="G38" s="29" t="s">
        <v>144</v>
      </c>
      <c r="H38" s="29" t="s">
        <v>145</v>
      </c>
      <c r="I38" s="19" t="s">
        <v>938</v>
      </c>
      <c r="J38" s="21">
        <f>HYPERLINK("https://ofi5.mef.gob.pe/ssi/Ssi/Index?codigo="&amp;K38&amp;"&amp;tipo=2",K38)</f>
        <v>2402646</v>
      </c>
      <c r="K38" s="19">
        <v>2402646</v>
      </c>
      <c r="L38" s="5" t="s">
        <v>147</v>
      </c>
      <c r="M38" s="29" t="s">
        <v>148</v>
      </c>
      <c r="N38" s="29" t="s">
        <v>148</v>
      </c>
      <c r="O38" s="42">
        <v>324122383</v>
      </c>
      <c r="P38" s="42">
        <f t="shared" si="0"/>
        <v>324.12238300000001</v>
      </c>
      <c r="Q38" s="30" t="s">
        <v>149</v>
      </c>
      <c r="R38" s="31">
        <v>842165626</v>
      </c>
      <c r="S38" s="32" t="s">
        <v>67</v>
      </c>
      <c r="T38" s="2" t="e">
        <v>#N/A</v>
      </c>
      <c r="U38" s="2" t="e">
        <f>+VLOOKUP(K38,#REF!,1,0)</f>
        <v>#REF!</v>
      </c>
    </row>
    <row r="39" spans="1:21" s="2" customFormat="1" ht="51" customHeight="1">
      <c r="A39" s="6">
        <v>36</v>
      </c>
      <c r="B39" s="19" t="s">
        <v>17</v>
      </c>
      <c r="C39" s="19" t="s">
        <v>18</v>
      </c>
      <c r="D39" s="19" t="s">
        <v>19</v>
      </c>
      <c r="E39" s="19" t="s">
        <v>20</v>
      </c>
      <c r="F39" s="29" t="s">
        <v>150</v>
      </c>
      <c r="G39" s="29" t="s">
        <v>150</v>
      </c>
      <c r="H39" s="29" t="s">
        <v>151</v>
      </c>
      <c r="I39" s="19" t="s">
        <v>939</v>
      </c>
      <c r="J39" s="21" t="s">
        <v>19</v>
      </c>
      <c r="K39" s="19">
        <v>288503</v>
      </c>
      <c r="L39" s="5" t="s">
        <v>153</v>
      </c>
      <c r="M39" s="29" t="s">
        <v>148</v>
      </c>
      <c r="N39" s="29" t="s">
        <v>148</v>
      </c>
      <c r="O39" s="42">
        <v>30000000</v>
      </c>
      <c r="P39" s="42">
        <f t="shared" si="0"/>
        <v>30</v>
      </c>
      <c r="Q39" s="30" t="s">
        <v>25</v>
      </c>
      <c r="R39" s="31">
        <v>733732706</v>
      </c>
      <c r="S39" s="32" t="s">
        <v>67</v>
      </c>
      <c r="T39" s="2" t="e">
        <v>#N/A</v>
      </c>
      <c r="U39" s="2" t="e">
        <f>+VLOOKUP(K39,#REF!,1,0)</f>
        <v>#REF!</v>
      </c>
    </row>
    <row r="40" spans="1:21" s="2" customFormat="1" ht="51" customHeight="1">
      <c r="A40" s="6">
        <v>37</v>
      </c>
      <c r="B40" s="19" t="s">
        <v>17</v>
      </c>
      <c r="C40" s="19" t="s">
        <v>18</v>
      </c>
      <c r="D40" s="19" t="s">
        <v>19</v>
      </c>
      <c r="E40" s="19" t="s">
        <v>20</v>
      </c>
      <c r="F40" s="29" t="s">
        <v>135</v>
      </c>
      <c r="G40" s="29" t="s">
        <v>136</v>
      </c>
      <c r="H40" s="29" t="s">
        <v>154</v>
      </c>
      <c r="I40" s="19" t="s">
        <v>937</v>
      </c>
      <c r="J40" s="21" t="s">
        <v>19</v>
      </c>
      <c r="K40" s="19">
        <v>288844</v>
      </c>
      <c r="L40" s="5" t="s">
        <v>155</v>
      </c>
      <c r="M40" s="29" t="s">
        <v>148</v>
      </c>
      <c r="N40" s="29" t="s">
        <v>148</v>
      </c>
      <c r="O40" s="42">
        <v>19210000</v>
      </c>
      <c r="P40" s="42">
        <f t="shared" si="0"/>
        <v>19.21</v>
      </c>
      <c r="Q40" s="30" t="s">
        <v>25</v>
      </c>
      <c r="R40" s="31">
        <v>612803587</v>
      </c>
      <c r="S40" s="32" t="s">
        <v>67</v>
      </c>
      <c r="T40" s="2" t="e">
        <v>#N/A</v>
      </c>
      <c r="U40" s="2" t="e">
        <f>+VLOOKUP(K40,#REF!,1,0)</f>
        <v>#REF!</v>
      </c>
    </row>
    <row r="41" spans="1:21" s="2" customFormat="1" ht="51" customHeight="1">
      <c r="A41" s="6">
        <v>38</v>
      </c>
      <c r="B41" s="19" t="s">
        <v>17</v>
      </c>
      <c r="C41" s="19" t="s">
        <v>18</v>
      </c>
      <c r="D41" s="19" t="s">
        <v>19</v>
      </c>
      <c r="E41" s="19" t="s">
        <v>156</v>
      </c>
      <c r="F41" s="29" t="s">
        <v>157</v>
      </c>
      <c r="G41" s="29" t="s">
        <v>158</v>
      </c>
      <c r="H41" s="29" t="s">
        <v>159</v>
      </c>
      <c r="I41" s="19" t="s">
        <v>160</v>
      </c>
      <c r="J41" s="21" t="s">
        <v>19</v>
      </c>
      <c r="K41" s="19">
        <v>307508</v>
      </c>
      <c r="L41" s="5" t="s">
        <v>161</v>
      </c>
      <c r="M41" s="29" t="s">
        <v>162</v>
      </c>
      <c r="N41" s="29" t="s">
        <v>162</v>
      </c>
      <c r="O41" s="42">
        <v>6000000</v>
      </c>
      <c r="P41" s="42">
        <f t="shared" si="0"/>
        <v>6</v>
      </c>
      <c r="Q41" s="30" t="s">
        <v>95</v>
      </c>
      <c r="R41" s="31">
        <v>22308646</v>
      </c>
      <c r="S41" s="32" t="s">
        <v>67</v>
      </c>
      <c r="T41" s="2" t="e">
        <v>#N/A</v>
      </c>
      <c r="U41" s="2" t="e">
        <f>+VLOOKUP(K41,#REF!,1,0)</f>
        <v>#REF!</v>
      </c>
    </row>
    <row r="42" spans="1:21" s="2" customFormat="1" ht="51" customHeight="1">
      <c r="A42" s="6">
        <v>39</v>
      </c>
      <c r="B42" s="19" t="s">
        <v>17</v>
      </c>
      <c r="C42" s="19" t="s">
        <v>18</v>
      </c>
      <c r="D42" s="19" t="s">
        <v>19</v>
      </c>
      <c r="E42" s="19" t="s">
        <v>20</v>
      </c>
      <c r="F42" s="29" t="s">
        <v>135</v>
      </c>
      <c r="G42" s="29" t="s">
        <v>136</v>
      </c>
      <c r="H42" s="29" t="s">
        <v>137</v>
      </c>
      <c r="I42" s="19" t="s">
        <v>937</v>
      </c>
      <c r="J42" s="21" t="s">
        <v>19</v>
      </c>
      <c r="K42" s="19">
        <v>311500</v>
      </c>
      <c r="L42" s="5" t="s">
        <v>163</v>
      </c>
      <c r="M42" s="29" t="s">
        <v>83</v>
      </c>
      <c r="N42" s="29" t="s">
        <v>83</v>
      </c>
      <c r="O42" s="42">
        <v>12470000</v>
      </c>
      <c r="P42" s="42">
        <f t="shared" si="0"/>
        <v>12.47</v>
      </c>
      <c r="Q42" s="30" t="s">
        <v>25</v>
      </c>
      <c r="R42" s="31">
        <v>612803587</v>
      </c>
      <c r="S42" s="32" t="s">
        <v>164</v>
      </c>
      <c r="T42" s="2" t="e">
        <v>#N/A</v>
      </c>
      <c r="U42" s="2" t="e">
        <f>+VLOOKUP(K42,#REF!,1,0)</f>
        <v>#REF!</v>
      </c>
    </row>
    <row r="43" spans="1:21" s="2" customFormat="1" ht="51" customHeight="1">
      <c r="A43" s="6">
        <v>40</v>
      </c>
      <c r="B43" s="19" t="s">
        <v>17</v>
      </c>
      <c r="C43" s="19" t="s">
        <v>18</v>
      </c>
      <c r="D43" s="19" t="s">
        <v>19</v>
      </c>
      <c r="E43" s="19" t="s">
        <v>20</v>
      </c>
      <c r="F43" s="29" t="s">
        <v>135</v>
      </c>
      <c r="G43" s="29" t="s">
        <v>136</v>
      </c>
      <c r="H43" s="29" t="s">
        <v>154</v>
      </c>
      <c r="I43" s="19" t="s">
        <v>937</v>
      </c>
      <c r="J43" s="21" t="s">
        <v>19</v>
      </c>
      <c r="K43" s="19">
        <v>312569</v>
      </c>
      <c r="L43" s="5" t="s">
        <v>165</v>
      </c>
      <c r="M43" s="29" t="s">
        <v>83</v>
      </c>
      <c r="N43" s="29" t="s">
        <v>83</v>
      </c>
      <c r="O43" s="42">
        <v>15010000</v>
      </c>
      <c r="P43" s="42">
        <f t="shared" si="0"/>
        <v>15.01</v>
      </c>
      <c r="Q43" s="30" t="s">
        <v>25</v>
      </c>
      <c r="R43" s="31">
        <v>612803587</v>
      </c>
      <c r="S43" s="32" t="s">
        <v>164</v>
      </c>
      <c r="T43" s="2" t="e">
        <v>#N/A</v>
      </c>
      <c r="U43" s="2" t="e">
        <f>+VLOOKUP(K43,#REF!,1,0)</f>
        <v>#REF!</v>
      </c>
    </row>
    <row r="44" spans="1:21" s="2" customFormat="1" ht="51" customHeight="1">
      <c r="A44" s="6">
        <v>41</v>
      </c>
      <c r="B44" s="19" t="s">
        <v>17</v>
      </c>
      <c r="C44" s="19" t="s">
        <v>18</v>
      </c>
      <c r="D44" s="19" t="s">
        <v>19</v>
      </c>
      <c r="E44" s="19" t="s">
        <v>20</v>
      </c>
      <c r="F44" s="29" t="s">
        <v>135</v>
      </c>
      <c r="G44" s="29" t="s">
        <v>136</v>
      </c>
      <c r="H44" s="29" t="s">
        <v>154</v>
      </c>
      <c r="I44" s="19" t="s">
        <v>937</v>
      </c>
      <c r="J44" s="21" t="s">
        <v>19</v>
      </c>
      <c r="K44" s="19">
        <v>312652</v>
      </c>
      <c r="L44" s="5" t="s">
        <v>166</v>
      </c>
      <c r="M44" s="29" t="s">
        <v>83</v>
      </c>
      <c r="N44" s="29" t="s">
        <v>83</v>
      </c>
      <c r="O44" s="42">
        <v>10980000</v>
      </c>
      <c r="P44" s="42">
        <f t="shared" si="0"/>
        <v>10.98</v>
      </c>
      <c r="Q44" s="30" t="s">
        <v>25</v>
      </c>
      <c r="R44" s="31">
        <v>612803587</v>
      </c>
      <c r="S44" s="32" t="s">
        <v>164</v>
      </c>
      <c r="T44" s="2" t="e">
        <v>#N/A</v>
      </c>
      <c r="U44" s="2" t="e">
        <f>+VLOOKUP(K44,#REF!,1,0)</f>
        <v>#REF!</v>
      </c>
    </row>
    <row r="45" spans="1:21" s="2" customFormat="1" ht="51" customHeight="1">
      <c r="A45" s="6">
        <v>42</v>
      </c>
      <c r="B45" s="19" t="s">
        <v>17</v>
      </c>
      <c r="C45" s="19" t="s">
        <v>18</v>
      </c>
      <c r="D45" s="19" t="s">
        <v>19</v>
      </c>
      <c r="E45" s="19" t="s">
        <v>20</v>
      </c>
      <c r="F45" s="29" t="s">
        <v>135</v>
      </c>
      <c r="G45" s="29" t="s">
        <v>136</v>
      </c>
      <c r="H45" s="29" t="s">
        <v>154</v>
      </c>
      <c r="I45" s="19" t="s">
        <v>937</v>
      </c>
      <c r="J45" s="21" t="s">
        <v>19</v>
      </c>
      <c r="K45" s="19">
        <v>314335</v>
      </c>
      <c r="L45" s="5" t="s">
        <v>167</v>
      </c>
      <c r="M45" s="29" t="s">
        <v>83</v>
      </c>
      <c r="N45" s="29" t="s">
        <v>83</v>
      </c>
      <c r="O45" s="42">
        <v>12480000</v>
      </c>
      <c r="P45" s="42">
        <f t="shared" si="0"/>
        <v>12.48</v>
      </c>
      <c r="Q45" s="30" t="s">
        <v>25</v>
      </c>
      <c r="R45" s="31">
        <v>612803587</v>
      </c>
      <c r="S45" s="32" t="s">
        <v>164</v>
      </c>
      <c r="T45" s="2" t="e">
        <v>#N/A</v>
      </c>
      <c r="U45" s="2" t="e">
        <f>+VLOOKUP(K45,#REF!,1,0)</f>
        <v>#REF!</v>
      </c>
    </row>
    <row r="46" spans="1:21" s="2" customFormat="1" ht="51" customHeight="1">
      <c r="A46" s="6">
        <v>43</v>
      </c>
      <c r="B46" s="19" t="s">
        <v>17</v>
      </c>
      <c r="C46" s="19" t="s">
        <v>18</v>
      </c>
      <c r="D46" s="19" t="s">
        <v>19</v>
      </c>
      <c r="E46" s="19" t="s">
        <v>20</v>
      </c>
      <c r="F46" s="29" t="s">
        <v>135</v>
      </c>
      <c r="G46" s="29" t="s">
        <v>136</v>
      </c>
      <c r="H46" s="29" t="s">
        <v>137</v>
      </c>
      <c r="I46" s="19" t="s">
        <v>937</v>
      </c>
      <c r="J46" s="21" t="s">
        <v>19</v>
      </c>
      <c r="K46" s="19">
        <v>314866</v>
      </c>
      <c r="L46" s="5" t="s">
        <v>168</v>
      </c>
      <c r="M46" s="29" t="s">
        <v>83</v>
      </c>
      <c r="N46" s="29" t="s">
        <v>83</v>
      </c>
      <c r="O46" s="42">
        <v>10480000</v>
      </c>
      <c r="P46" s="42">
        <f t="shared" si="0"/>
        <v>10.48</v>
      </c>
      <c r="Q46" s="30" t="s">
        <v>25</v>
      </c>
      <c r="R46" s="31">
        <v>612803587</v>
      </c>
      <c r="S46" s="32" t="s">
        <v>164</v>
      </c>
      <c r="T46" s="2" t="e">
        <v>#N/A</v>
      </c>
      <c r="U46" s="2" t="e">
        <f>+VLOOKUP(K46,#REF!,1,0)</f>
        <v>#REF!</v>
      </c>
    </row>
    <row r="47" spans="1:21" s="2" customFormat="1" ht="51" customHeight="1">
      <c r="A47" s="6">
        <v>44</v>
      </c>
      <c r="B47" s="19" t="s">
        <v>17</v>
      </c>
      <c r="C47" s="19" t="s">
        <v>18</v>
      </c>
      <c r="D47" s="19" t="s">
        <v>19</v>
      </c>
      <c r="E47" s="19" t="s">
        <v>20</v>
      </c>
      <c r="F47" s="29" t="s">
        <v>135</v>
      </c>
      <c r="G47" s="29" t="s">
        <v>136</v>
      </c>
      <c r="H47" s="29" t="s">
        <v>154</v>
      </c>
      <c r="I47" s="19" t="s">
        <v>937</v>
      </c>
      <c r="J47" s="21" t="s">
        <v>19</v>
      </c>
      <c r="K47" s="19">
        <v>315655</v>
      </c>
      <c r="L47" s="5" t="s">
        <v>169</v>
      </c>
      <c r="M47" s="29" t="s">
        <v>83</v>
      </c>
      <c r="N47" s="29" t="s">
        <v>83</v>
      </c>
      <c r="O47" s="42">
        <v>16760000</v>
      </c>
      <c r="P47" s="42">
        <f t="shared" si="0"/>
        <v>16.760000000000002</v>
      </c>
      <c r="Q47" s="30" t="s">
        <v>25</v>
      </c>
      <c r="R47" s="31">
        <v>612803587</v>
      </c>
      <c r="S47" s="32" t="s">
        <v>164</v>
      </c>
      <c r="T47" s="2" t="e">
        <v>#N/A</v>
      </c>
      <c r="U47" s="2" t="e">
        <f>+VLOOKUP(K47,#REF!,1,0)</f>
        <v>#REF!</v>
      </c>
    </row>
    <row r="48" spans="1:21" s="2" customFormat="1" ht="51" customHeight="1">
      <c r="A48" s="6">
        <v>45</v>
      </c>
      <c r="B48" s="19" t="s">
        <v>17</v>
      </c>
      <c r="C48" s="19" t="s">
        <v>18</v>
      </c>
      <c r="D48" s="19" t="s">
        <v>19</v>
      </c>
      <c r="E48" s="19" t="s">
        <v>20</v>
      </c>
      <c r="F48" s="29" t="s">
        <v>135</v>
      </c>
      <c r="G48" s="29" t="s">
        <v>136</v>
      </c>
      <c r="H48" s="29" t="s">
        <v>170</v>
      </c>
      <c r="I48" s="19" t="s">
        <v>937</v>
      </c>
      <c r="J48" s="21" t="s">
        <v>19</v>
      </c>
      <c r="K48" s="19">
        <v>316622</v>
      </c>
      <c r="L48" s="5" t="s">
        <v>171</v>
      </c>
      <c r="M48" s="29" t="s">
        <v>83</v>
      </c>
      <c r="N48" s="29" t="s">
        <v>83</v>
      </c>
      <c r="O48" s="42">
        <v>18440000</v>
      </c>
      <c r="P48" s="42">
        <f t="shared" si="0"/>
        <v>18.440000000000001</v>
      </c>
      <c r="Q48" s="30" t="s">
        <v>25</v>
      </c>
      <c r="R48" s="31">
        <v>612803587</v>
      </c>
      <c r="S48" s="32" t="s">
        <v>164</v>
      </c>
      <c r="T48" s="2" t="e">
        <v>#N/A</v>
      </c>
      <c r="U48" s="2" t="e">
        <f>+VLOOKUP(K48,#REF!,1,0)</f>
        <v>#REF!</v>
      </c>
    </row>
    <row r="49" spans="1:21" s="2" customFormat="1" ht="51" customHeight="1">
      <c r="A49" s="6">
        <v>46</v>
      </c>
      <c r="B49" s="19" t="s">
        <v>17</v>
      </c>
      <c r="C49" s="19" t="s">
        <v>18</v>
      </c>
      <c r="D49" s="19" t="s">
        <v>19</v>
      </c>
      <c r="E49" s="19" t="s">
        <v>20</v>
      </c>
      <c r="F49" s="29" t="s">
        <v>61</v>
      </c>
      <c r="G49" s="29" t="s">
        <v>172</v>
      </c>
      <c r="H49" s="29" t="s">
        <v>173</v>
      </c>
      <c r="I49" s="19" t="s">
        <v>926</v>
      </c>
      <c r="J49" s="21" t="s">
        <v>19</v>
      </c>
      <c r="K49" s="19">
        <v>323122</v>
      </c>
      <c r="L49" s="5" t="s">
        <v>174</v>
      </c>
      <c r="M49" s="29" t="s">
        <v>83</v>
      </c>
      <c r="N49" s="29" t="s">
        <v>175</v>
      </c>
      <c r="O49" s="42">
        <v>78152527.349999994</v>
      </c>
      <c r="P49" s="42">
        <f t="shared" si="0"/>
        <v>78.15252735</v>
      </c>
      <c r="Q49" s="30" t="s">
        <v>25</v>
      </c>
      <c r="R49" s="31">
        <v>385633076</v>
      </c>
      <c r="S49" s="32" t="s">
        <v>67</v>
      </c>
      <c r="T49" s="2" t="e">
        <v>#N/A</v>
      </c>
      <c r="U49" s="2" t="e">
        <f>+VLOOKUP(K49,#REF!,1,0)</f>
        <v>#REF!</v>
      </c>
    </row>
    <row r="50" spans="1:21" s="2" customFormat="1" ht="51" customHeight="1">
      <c r="A50" s="6">
        <v>47</v>
      </c>
      <c r="B50" s="19" t="s">
        <v>17</v>
      </c>
      <c r="C50" s="19" t="s">
        <v>18</v>
      </c>
      <c r="D50" s="19" t="s">
        <v>19</v>
      </c>
      <c r="E50" s="19" t="s">
        <v>79</v>
      </c>
      <c r="F50" s="29" t="s">
        <v>80</v>
      </c>
      <c r="G50" s="29" t="s">
        <v>80</v>
      </c>
      <c r="H50" s="29" t="s">
        <v>80</v>
      </c>
      <c r="I50" s="19" t="s">
        <v>81</v>
      </c>
      <c r="J50" s="21" t="s">
        <v>19</v>
      </c>
      <c r="K50" s="19" t="s">
        <v>19</v>
      </c>
      <c r="L50" s="5" t="s">
        <v>176</v>
      </c>
      <c r="M50" s="29" t="s">
        <v>83</v>
      </c>
      <c r="N50" s="29" t="s">
        <v>83</v>
      </c>
      <c r="O50" s="42">
        <v>8597527</v>
      </c>
      <c r="P50" s="42">
        <f t="shared" si="0"/>
        <v>8.5975269999999995</v>
      </c>
      <c r="Q50" s="30" t="s">
        <v>95</v>
      </c>
      <c r="R50" s="31">
        <v>82962167</v>
      </c>
      <c r="S50" s="32" t="s">
        <v>41</v>
      </c>
      <c r="T50" s="2" t="s">
        <v>19</v>
      </c>
      <c r="U50" s="2" t="e">
        <f>+VLOOKUP(K50,#REF!,1,0)</f>
        <v>#REF!</v>
      </c>
    </row>
    <row r="51" spans="1:21" s="2" customFormat="1" ht="51" customHeight="1">
      <c r="A51" s="6">
        <v>48</v>
      </c>
      <c r="B51" s="19" t="s">
        <v>17</v>
      </c>
      <c r="C51" s="19" t="s">
        <v>18</v>
      </c>
      <c r="D51" s="19" t="s">
        <v>143</v>
      </c>
      <c r="E51" s="19" t="s">
        <v>20</v>
      </c>
      <c r="F51" s="29" t="s">
        <v>21</v>
      </c>
      <c r="G51" s="29" t="s">
        <v>177</v>
      </c>
      <c r="H51" s="29" t="s">
        <v>178</v>
      </c>
      <c r="I51" s="19" t="s">
        <v>899</v>
      </c>
      <c r="J51" s="21">
        <f t="shared" ref="J51:J114" si="1">HYPERLINK("https://ofi5.mef.gob.pe/ssi/Ssi/Index?codigo="&amp;K51&amp;"&amp;tipo=2",K51)</f>
        <v>2148430</v>
      </c>
      <c r="K51" s="19">
        <v>2148430</v>
      </c>
      <c r="L51" s="5" t="s">
        <v>940</v>
      </c>
      <c r="M51" s="29" t="s">
        <v>932</v>
      </c>
      <c r="N51" s="29" t="s">
        <v>932</v>
      </c>
      <c r="O51" s="42">
        <v>200000000</v>
      </c>
      <c r="P51" s="42">
        <f t="shared" si="0"/>
        <v>200</v>
      </c>
      <c r="Q51" s="30" t="s">
        <v>149</v>
      </c>
      <c r="R51" s="31">
        <v>1003685498</v>
      </c>
      <c r="S51" s="32"/>
      <c r="T51" s="2" t="e">
        <v>#N/A</v>
      </c>
      <c r="U51" s="2" t="e">
        <f>+VLOOKUP(K51,#REF!,1,0)</f>
        <v>#REF!</v>
      </c>
    </row>
    <row r="52" spans="1:21" s="2" customFormat="1" ht="51" customHeight="1">
      <c r="A52" s="6">
        <v>49</v>
      </c>
      <c r="B52" s="19" t="s">
        <v>17</v>
      </c>
      <c r="C52" s="19" t="s">
        <v>18</v>
      </c>
      <c r="D52" s="19" t="s">
        <v>264</v>
      </c>
      <c r="E52" s="19" t="s">
        <v>27</v>
      </c>
      <c r="F52" s="29" t="s">
        <v>181</v>
      </c>
      <c r="G52" s="29" t="s">
        <v>181</v>
      </c>
      <c r="H52" s="29" t="s">
        <v>181</v>
      </c>
      <c r="I52" s="19" t="s">
        <v>182</v>
      </c>
      <c r="J52" s="21">
        <f t="shared" si="1"/>
        <v>2181356</v>
      </c>
      <c r="K52" s="19">
        <v>2181356</v>
      </c>
      <c r="L52" s="5" t="s">
        <v>941</v>
      </c>
      <c r="M52" s="29" t="s">
        <v>148</v>
      </c>
      <c r="N52" s="29" t="s">
        <v>148</v>
      </c>
      <c r="O52" s="42">
        <v>8110927</v>
      </c>
      <c r="P52" s="42">
        <f t="shared" si="0"/>
        <v>8.1109270000000002</v>
      </c>
      <c r="Q52" s="30" t="s">
        <v>95</v>
      </c>
      <c r="R52" s="31">
        <v>40539250</v>
      </c>
      <c r="S52" s="32" t="s">
        <v>184</v>
      </c>
      <c r="T52" s="2" t="e">
        <v>#N/A</v>
      </c>
      <c r="U52" s="2" t="e">
        <f>+VLOOKUP(K52,#REF!,1,0)</f>
        <v>#REF!</v>
      </c>
    </row>
    <row r="53" spans="1:21" s="2" customFormat="1" ht="51" customHeight="1">
      <c r="A53" s="6">
        <v>50</v>
      </c>
      <c r="B53" s="19" t="s">
        <v>17</v>
      </c>
      <c r="C53" s="19" t="s">
        <v>18</v>
      </c>
      <c r="D53" s="19" t="s">
        <v>143</v>
      </c>
      <c r="E53" s="19" t="s">
        <v>27</v>
      </c>
      <c r="F53" s="29" t="s">
        <v>181</v>
      </c>
      <c r="G53" s="29" t="s">
        <v>181</v>
      </c>
      <c r="H53" s="29" t="s">
        <v>181</v>
      </c>
      <c r="I53" s="19" t="s">
        <v>182</v>
      </c>
      <c r="J53" s="21">
        <f t="shared" si="1"/>
        <v>2200614</v>
      </c>
      <c r="K53" s="19">
        <v>2200614</v>
      </c>
      <c r="L53" s="5" t="s">
        <v>185</v>
      </c>
      <c r="M53" s="29" t="s">
        <v>186</v>
      </c>
      <c r="N53" s="29" t="s">
        <v>186</v>
      </c>
      <c r="O53" s="42">
        <v>1501651</v>
      </c>
      <c r="P53" s="42">
        <f t="shared" si="0"/>
        <v>1.5016510000000001</v>
      </c>
      <c r="Q53" s="30" t="s">
        <v>187</v>
      </c>
      <c r="R53" s="31">
        <v>40539250</v>
      </c>
      <c r="S53" s="32" t="s">
        <v>188</v>
      </c>
      <c r="T53" s="2" t="e">
        <v>#N/A</v>
      </c>
      <c r="U53" s="2" t="e">
        <f>+VLOOKUP(K53,#REF!,1,0)</f>
        <v>#REF!</v>
      </c>
    </row>
    <row r="54" spans="1:21" s="2" customFormat="1" ht="51" customHeight="1">
      <c r="A54" s="6">
        <v>51</v>
      </c>
      <c r="B54" s="19" t="s">
        <v>17</v>
      </c>
      <c r="C54" s="19" t="s">
        <v>18</v>
      </c>
      <c r="D54" s="19" t="s">
        <v>264</v>
      </c>
      <c r="E54" s="19" t="s">
        <v>27</v>
      </c>
      <c r="F54" s="29" t="s">
        <v>181</v>
      </c>
      <c r="G54" s="29" t="s">
        <v>181</v>
      </c>
      <c r="H54" s="29" t="s">
        <v>181</v>
      </c>
      <c r="I54" s="19" t="s">
        <v>182</v>
      </c>
      <c r="J54" s="21">
        <f t="shared" si="1"/>
        <v>2236149</v>
      </c>
      <c r="K54" s="19">
        <v>2236149</v>
      </c>
      <c r="L54" s="5" t="s">
        <v>189</v>
      </c>
      <c r="M54" s="29" t="s">
        <v>148</v>
      </c>
      <c r="N54" s="29" t="s">
        <v>148</v>
      </c>
      <c r="O54" s="42">
        <v>14955338</v>
      </c>
      <c r="P54" s="42">
        <f t="shared" si="0"/>
        <v>14.955337999999999</v>
      </c>
      <c r="Q54" s="30" t="s">
        <v>25</v>
      </c>
      <c r="R54" s="31">
        <v>40539250</v>
      </c>
      <c r="S54" s="32" t="s">
        <v>188</v>
      </c>
      <c r="T54" s="2" t="e">
        <v>#N/A</v>
      </c>
      <c r="U54" s="2" t="e">
        <f>+VLOOKUP(K54,#REF!,1,0)</f>
        <v>#REF!</v>
      </c>
    </row>
    <row r="55" spans="1:21" s="2" customFormat="1" ht="51" customHeight="1">
      <c r="A55" s="6">
        <v>52</v>
      </c>
      <c r="B55" s="19" t="s">
        <v>17</v>
      </c>
      <c r="C55" s="19" t="s">
        <v>18</v>
      </c>
      <c r="D55" s="19" t="s">
        <v>143</v>
      </c>
      <c r="E55" s="19" t="s">
        <v>20</v>
      </c>
      <c r="F55" s="29" t="s">
        <v>135</v>
      </c>
      <c r="G55" s="29" t="s">
        <v>190</v>
      </c>
      <c r="H55" s="29" t="s">
        <v>191</v>
      </c>
      <c r="I55" s="19" t="s">
        <v>937</v>
      </c>
      <c r="J55" s="21">
        <f t="shared" si="1"/>
        <v>2236349</v>
      </c>
      <c r="K55" s="19">
        <v>2236349</v>
      </c>
      <c r="L55" s="5" t="s">
        <v>192</v>
      </c>
      <c r="M55" s="29" t="s">
        <v>148</v>
      </c>
      <c r="N55" s="29" t="s">
        <v>148</v>
      </c>
      <c r="O55" s="42">
        <v>16058220.75</v>
      </c>
      <c r="P55" s="42">
        <f t="shared" si="0"/>
        <v>16.05822075</v>
      </c>
      <c r="Q55" s="30" t="s">
        <v>25</v>
      </c>
      <c r="R55" s="31">
        <v>612803587</v>
      </c>
      <c r="S55" s="32" t="s">
        <v>193</v>
      </c>
      <c r="T55" s="2" t="e">
        <v>#N/A</v>
      </c>
      <c r="U55" s="2" t="e">
        <f>+VLOOKUP(K55,#REF!,1,0)</f>
        <v>#REF!</v>
      </c>
    </row>
    <row r="56" spans="1:21" s="2" customFormat="1" ht="51" customHeight="1">
      <c r="A56" s="6">
        <v>53</v>
      </c>
      <c r="B56" s="19" t="s">
        <v>17</v>
      </c>
      <c r="C56" s="19" t="s">
        <v>18</v>
      </c>
      <c r="D56" s="19" t="s">
        <v>143</v>
      </c>
      <c r="E56" s="19" t="s">
        <v>20</v>
      </c>
      <c r="F56" s="29" t="s">
        <v>61</v>
      </c>
      <c r="G56" s="29" t="s">
        <v>194</v>
      </c>
      <c r="H56" s="29" t="s">
        <v>195</v>
      </c>
      <c r="I56" s="19" t="s">
        <v>926</v>
      </c>
      <c r="J56" s="21">
        <f t="shared" si="1"/>
        <v>2237117</v>
      </c>
      <c r="K56" s="19">
        <v>2237117</v>
      </c>
      <c r="L56" s="5" t="s">
        <v>196</v>
      </c>
      <c r="M56" s="29" t="s">
        <v>83</v>
      </c>
      <c r="N56" s="29" t="s">
        <v>175</v>
      </c>
      <c r="O56" s="42">
        <v>6148288.9100000001</v>
      </c>
      <c r="P56" s="42">
        <f t="shared" si="0"/>
        <v>6.1482889099999998</v>
      </c>
      <c r="Q56" s="30" t="s">
        <v>95</v>
      </c>
      <c r="R56" s="31">
        <v>385633076</v>
      </c>
      <c r="S56" s="32" t="s">
        <v>197</v>
      </c>
      <c r="T56" s="2" t="e">
        <v>#N/A</v>
      </c>
      <c r="U56" s="2" t="e">
        <f>+VLOOKUP(K56,#REF!,1,0)</f>
        <v>#REF!</v>
      </c>
    </row>
    <row r="57" spans="1:21" s="2" customFormat="1" ht="51" customHeight="1">
      <c r="A57" s="6">
        <v>54</v>
      </c>
      <c r="B57" s="19" t="s">
        <v>86</v>
      </c>
      <c r="C57" s="19" t="s">
        <v>18</v>
      </c>
      <c r="D57" s="19" t="s">
        <v>143</v>
      </c>
      <c r="E57" s="19" t="s">
        <v>20</v>
      </c>
      <c r="F57" s="29" t="s">
        <v>144</v>
      </c>
      <c r="G57" s="29" t="s">
        <v>198</v>
      </c>
      <c r="H57" s="29" t="s">
        <v>199</v>
      </c>
      <c r="I57" s="19" t="s">
        <v>938</v>
      </c>
      <c r="J57" s="21">
        <f t="shared" si="1"/>
        <v>2250533</v>
      </c>
      <c r="K57" s="19">
        <v>2250533</v>
      </c>
      <c r="L57" s="5" t="s">
        <v>200</v>
      </c>
      <c r="M57" s="29" t="s">
        <v>83</v>
      </c>
      <c r="N57" s="29" t="s">
        <v>201</v>
      </c>
      <c r="O57" s="42">
        <v>13610258.77</v>
      </c>
      <c r="P57" s="42">
        <f t="shared" si="0"/>
        <v>13.61025877</v>
      </c>
      <c r="Q57" s="30" t="s">
        <v>25</v>
      </c>
      <c r="R57" s="31">
        <v>842165626</v>
      </c>
      <c r="S57" s="32" t="s">
        <v>202</v>
      </c>
      <c r="T57" s="2" t="e">
        <v>#N/A</v>
      </c>
      <c r="U57" s="2" t="e">
        <f>+VLOOKUP(K57,#REF!,1,0)</f>
        <v>#REF!</v>
      </c>
    </row>
    <row r="58" spans="1:21" s="2" customFormat="1" ht="51" customHeight="1">
      <c r="A58" s="6">
        <v>55</v>
      </c>
      <c r="B58" s="19" t="s">
        <v>17</v>
      </c>
      <c r="C58" s="19" t="s">
        <v>18</v>
      </c>
      <c r="D58" s="19" t="s">
        <v>264</v>
      </c>
      <c r="E58" s="19" t="s">
        <v>34</v>
      </c>
      <c r="F58" s="29" t="s">
        <v>203</v>
      </c>
      <c r="G58" s="29" t="s">
        <v>204</v>
      </c>
      <c r="H58" s="29" t="s">
        <v>205</v>
      </c>
      <c r="I58" s="19" t="s">
        <v>37</v>
      </c>
      <c r="J58" s="21">
        <f t="shared" si="1"/>
        <v>2253478</v>
      </c>
      <c r="K58" s="19">
        <v>2253478</v>
      </c>
      <c r="L58" s="5" t="s">
        <v>206</v>
      </c>
      <c r="M58" s="29" t="s">
        <v>39</v>
      </c>
      <c r="N58" s="29" t="s">
        <v>39</v>
      </c>
      <c r="O58" s="42">
        <v>14504406.550000001</v>
      </c>
      <c r="P58" s="42">
        <f t="shared" si="0"/>
        <v>14.504406550000001</v>
      </c>
      <c r="Q58" s="30" t="s">
        <v>25</v>
      </c>
      <c r="R58" s="31" t="s">
        <v>40</v>
      </c>
      <c r="S58" s="32" t="s">
        <v>207</v>
      </c>
      <c r="T58" s="2" t="e">
        <v>#N/A</v>
      </c>
      <c r="U58" s="2" t="e">
        <f>+VLOOKUP(K58,#REF!,1,0)</f>
        <v>#REF!</v>
      </c>
    </row>
    <row r="59" spans="1:21" s="2" customFormat="1" ht="51" customHeight="1">
      <c r="A59" s="6">
        <v>56</v>
      </c>
      <c r="B59" s="19" t="s">
        <v>17</v>
      </c>
      <c r="C59" s="19" t="s">
        <v>18</v>
      </c>
      <c r="D59" s="19" t="s">
        <v>143</v>
      </c>
      <c r="E59" s="19" t="s">
        <v>34</v>
      </c>
      <c r="F59" s="29" t="s">
        <v>208</v>
      </c>
      <c r="G59" s="29" t="s">
        <v>209</v>
      </c>
      <c r="H59" s="29" t="s">
        <v>210</v>
      </c>
      <c r="I59" s="19" t="s">
        <v>37</v>
      </c>
      <c r="J59" s="21">
        <f t="shared" si="1"/>
        <v>2255156</v>
      </c>
      <c r="K59" s="19">
        <v>2255156</v>
      </c>
      <c r="L59" s="5" t="s">
        <v>211</v>
      </c>
      <c r="M59" s="29" t="s">
        <v>39</v>
      </c>
      <c r="N59" s="29" t="s">
        <v>39</v>
      </c>
      <c r="O59" s="42">
        <v>5215927.68</v>
      </c>
      <c r="P59" s="42">
        <f t="shared" si="0"/>
        <v>5.2159276800000001</v>
      </c>
      <c r="Q59" s="30" t="s">
        <v>95</v>
      </c>
      <c r="R59" s="31" t="s">
        <v>40</v>
      </c>
      <c r="S59" s="32" t="s">
        <v>207</v>
      </c>
      <c r="T59" s="2" t="e">
        <v>#N/A</v>
      </c>
      <c r="U59" s="2" t="e">
        <f>+VLOOKUP(K59,#REF!,1,0)</f>
        <v>#REF!</v>
      </c>
    </row>
    <row r="60" spans="1:21" s="2" customFormat="1" ht="51" customHeight="1">
      <c r="A60" s="6">
        <v>57</v>
      </c>
      <c r="B60" s="19" t="s">
        <v>17</v>
      </c>
      <c r="C60" s="19" t="s">
        <v>18</v>
      </c>
      <c r="D60" s="19" t="s">
        <v>143</v>
      </c>
      <c r="E60" s="19" t="s">
        <v>34</v>
      </c>
      <c r="F60" s="29" t="s">
        <v>212</v>
      </c>
      <c r="G60" s="29" t="s">
        <v>213</v>
      </c>
      <c r="H60" s="29" t="s">
        <v>214</v>
      </c>
      <c r="I60" s="19" t="s">
        <v>37</v>
      </c>
      <c r="J60" s="21">
        <f t="shared" si="1"/>
        <v>2260618</v>
      </c>
      <c r="K60" s="19">
        <v>2260618</v>
      </c>
      <c r="L60" s="5" t="s">
        <v>215</v>
      </c>
      <c r="M60" s="29" t="s">
        <v>39</v>
      </c>
      <c r="N60" s="29" t="s">
        <v>39</v>
      </c>
      <c r="O60" s="42">
        <v>4583043.5</v>
      </c>
      <c r="P60" s="42">
        <f t="shared" si="0"/>
        <v>4.5830434999999996</v>
      </c>
      <c r="Q60" s="30" t="s">
        <v>95</v>
      </c>
      <c r="R60" s="31" t="s">
        <v>40</v>
      </c>
      <c r="S60" s="32" t="s">
        <v>207</v>
      </c>
      <c r="T60" s="2" t="e">
        <v>#N/A</v>
      </c>
      <c r="U60" s="2" t="e">
        <f>+VLOOKUP(K60,#REF!,1,0)</f>
        <v>#REF!</v>
      </c>
    </row>
    <row r="61" spans="1:21" s="2" customFormat="1" ht="51" customHeight="1">
      <c r="A61" s="6">
        <v>58</v>
      </c>
      <c r="B61" s="19" t="s">
        <v>17</v>
      </c>
      <c r="C61" s="19" t="s">
        <v>18</v>
      </c>
      <c r="D61" s="19" t="s">
        <v>143</v>
      </c>
      <c r="E61" s="19" t="s">
        <v>34</v>
      </c>
      <c r="F61" s="29" t="s">
        <v>56</v>
      </c>
      <c r="G61" s="29" t="s">
        <v>216</v>
      </c>
      <c r="H61" s="29" t="s">
        <v>217</v>
      </c>
      <c r="I61" s="19" t="s">
        <v>37</v>
      </c>
      <c r="J61" s="21">
        <f t="shared" si="1"/>
        <v>2278317</v>
      </c>
      <c r="K61" s="19">
        <v>2278317</v>
      </c>
      <c r="L61" s="5" t="s">
        <v>218</v>
      </c>
      <c r="M61" s="29" t="s">
        <v>39</v>
      </c>
      <c r="N61" s="29" t="s">
        <v>39</v>
      </c>
      <c r="O61" s="42">
        <v>9937708.3100000005</v>
      </c>
      <c r="P61" s="42">
        <f t="shared" si="0"/>
        <v>9.9377083099999997</v>
      </c>
      <c r="Q61" s="30" t="s">
        <v>95</v>
      </c>
      <c r="R61" s="31" t="s">
        <v>40</v>
      </c>
      <c r="S61" s="32" t="s">
        <v>207</v>
      </c>
      <c r="T61" s="2" t="e">
        <v>#N/A</v>
      </c>
      <c r="U61" s="2" t="e">
        <f>+VLOOKUP(K61,#REF!,1,0)</f>
        <v>#REF!</v>
      </c>
    </row>
    <row r="62" spans="1:21" s="2" customFormat="1" ht="51" customHeight="1">
      <c r="A62" s="6">
        <v>59</v>
      </c>
      <c r="B62" s="19" t="s">
        <v>17</v>
      </c>
      <c r="C62" s="19" t="s">
        <v>18</v>
      </c>
      <c r="D62" s="19" t="s">
        <v>264</v>
      </c>
      <c r="E62" s="19" t="s">
        <v>34</v>
      </c>
      <c r="F62" s="29" t="s">
        <v>208</v>
      </c>
      <c r="G62" s="29" t="s">
        <v>209</v>
      </c>
      <c r="H62" s="29" t="s">
        <v>209</v>
      </c>
      <c r="I62" s="19" t="s">
        <v>37</v>
      </c>
      <c r="J62" s="21">
        <f t="shared" si="1"/>
        <v>2281455</v>
      </c>
      <c r="K62" s="19">
        <v>2281455</v>
      </c>
      <c r="L62" s="5" t="s">
        <v>219</v>
      </c>
      <c r="M62" s="29" t="s">
        <v>39</v>
      </c>
      <c r="N62" s="29" t="s">
        <v>39</v>
      </c>
      <c r="O62" s="42">
        <v>6421694.3600000003</v>
      </c>
      <c r="P62" s="42">
        <f t="shared" si="0"/>
        <v>6.42169436</v>
      </c>
      <c r="Q62" s="30" t="s">
        <v>95</v>
      </c>
      <c r="R62" s="31" t="s">
        <v>40</v>
      </c>
      <c r="S62" s="32" t="s">
        <v>207</v>
      </c>
      <c r="T62" s="2" t="e">
        <v>#N/A</v>
      </c>
      <c r="U62" s="2" t="e">
        <f>+VLOOKUP(K62,#REF!,1,0)</f>
        <v>#REF!</v>
      </c>
    </row>
    <row r="63" spans="1:21" s="2" customFormat="1" ht="51" customHeight="1">
      <c r="A63" s="6">
        <v>60</v>
      </c>
      <c r="B63" s="19" t="s">
        <v>17</v>
      </c>
      <c r="C63" s="19" t="s">
        <v>18</v>
      </c>
      <c r="D63" s="19" t="s">
        <v>881</v>
      </c>
      <c r="E63" s="19" t="s">
        <v>34</v>
      </c>
      <c r="F63" s="29" t="s">
        <v>220</v>
      </c>
      <c r="G63" s="29" t="s">
        <v>221</v>
      </c>
      <c r="H63" s="29" t="s">
        <v>222</v>
      </c>
      <c r="I63" s="19" t="s">
        <v>223</v>
      </c>
      <c r="J63" s="21">
        <f t="shared" si="1"/>
        <v>2293780</v>
      </c>
      <c r="K63" s="19">
        <v>2293780</v>
      </c>
      <c r="L63" s="5" t="s">
        <v>224</v>
      </c>
      <c r="M63" s="29" t="s">
        <v>225</v>
      </c>
      <c r="N63" s="29" t="s">
        <v>226</v>
      </c>
      <c r="O63" s="42">
        <v>4278272.5999999996</v>
      </c>
      <c r="P63" s="42">
        <f t="shared" si="0"/>
        <v>4.2782725999999993</v>
      </c>
      <c r="Q63" s="30" t="s">
        <v>95</v>
      </c>
      <c r="R63" s="31" t="s">
        <v>40</v>
      </c>
      <c r="S63" s="32" t="s">
        <v>41</v>
      </c>
      <c r="T63" s="2" t="e">
        <v>#N/A</v>
      </c>
      <c r="U63" s="2" t="e">
        <f>+VLOOKUP(K63,#REF!,1,0)</f>
        <v>#REF!</v>
      </c>
    </row>
    <row r="64" spans="1:21" s="2" customFormat="1" ht="51" customHeight="1">
      <c r="A64" s="6">
        <v>61</v>
      </c>
      <c r="B64" s="19" t="s">
        <v>17</v>
      </c>
      <c r="C64" s="19" t="s">
        <v>18</v>
      </c>
      <c r="D64" s="19" t="s">
        <v>881</v>
      </c>
      <c r="E64" s="19" t="s">
        <v>34</v>
      </c>
      <c r="F64" s="29" t="s">
        <v>220</v>
      </c>
      <c r="G64" s="29" t="s">
        <v>227</v>
      </c>
      <c r="H64" s="29" t="s">
        <v>228</v>
      </c>
      <c r="I64" s="19" t="s">
        <v>223</v>
      </c>
      <c r="J64" s="21">
        <f t="shared" si="1"/>
        <v>2293784</v>
      </c>
      <c r="K64" s="19">
        <v>2293784</v>
      </c>
      <c r="L64" s="5" t="s">
        <v>229</v>
      </c>
      <c r="M64" s="29" t="s">
        <v>225</v>
      </c>
      <c r="N64" s="29" t="s">
        <v>226</v>
      </c>
      <c r="O64" s="42">
        <v>4119955.2</v>
      </c>
      <c r="P64" s="42">
        <f t="shared" si="0"/>
        <v>4.1199552000000006</v>
      </c>
      <c r="Q64" s="30" t="s">
        <v>95</v>
      </c>
      <c r="R64" s="31" t="s">
        <v>40</v>
      </c>
      <c r="S64" s="32" t="s">
        <v>230</v>
      </c>
      <c r="T64" s="2" t="e">
        <v>#N/A</v>
      </c>
      <c r="U64" s="2" t="e">
        <f>+VLOOKUP(K64,#REF!,1,0)</f>
        <v>#REF!</v>
      </c>
    </row>
    <row r="65" spans="1:21" s="2" customFormat="1" ht="51" customHeight="1">
      <c r="A65" s="6">
        <v>62</v>
      </c>
      <c r="B65" s="19" t="s">
        <v>17</v>
      </c>
      <c r="C65" s="19" t="s">
        <v>18</v>
      </c>
      <c r="D65" s="19" t="s">
        <v>264</v>
      </c>
      <c r="E65" s="19" t="s">
        <v>34</v>
      </c>
      <c r="F65" s="29" t="s">
        <v>203</v>
      </c>
      <c r="G65" s="29" t="s">
        <v>231</v>
      </c>
      <c r="H65" s="29" t="s">
        <v>232</v>
      </c>
      <c r="I65" s="19" t="s">
        <v>37</v>
      </c>
      <c r="J65" s="21">
        <f t="shared" si="1"/>
        <v>2300357</v>
      </c>
      <c r="K65" s="19">
        <v>2300357</v>
      </c>
      <c r="L65" s="5" t="s">
        <v>233</v>
      </c>
      <c r="M65" s="29" t="s">
        <v>39</v>
      </c>
      <c r="N65" s="29" t="s">
        <v>39</v>
      </c>
      <c r="O65" s="42">
        <v>23295064.309999999</v>
      </c>
      <c r="P65" s="42">
        <f t="shared" si="0"/>
        <v>23.295064309999997</v>
      </c>
      <c r="Q65" s="30" t="s">
        <v>25</v>
      </c>
      <c r="R65" s="31" t="s">
        <v>40</v>
      </c>
      <c r="S65" s="32" t="s">
        <v>207</v>
      </c>
      <c r="T65" s="2" t="e">
        <v>#N/A</v>
      </c>
      <c r="U65" s="2" t="e">
        <f>+VLOOKUP(K65,#REF!,1,0)</f>
        <v>#REF!</v>
      </c>
    </row>
    <row r="66" spans="1:21" s="2" customFormat="1" ht="51" customHeight="1">
      <c r="A66" s="6">
        <v>63</v>
      </c>
      <c r="B66" s="19" t="s">
        <v>17</v>
      </c>
      <c r="C66" s="19" t="s">
        <v>18</v>
      </c>
      <c r="D66" s="19" t="s">
        <v>143</v>
      </c>
      <c r="E66" s="19" t="s">
        <v>20</v>
      </c>
      <c r="F66" s="29" t="s">
        <v>220</v>
      </c>
      <c r="G66" s="29" t="s">
        <v>234</v>
      </c>
      <c r="H66" s="29" t="s">
        <v>220</v>
      </c>
      <c r="I66" s="19" t="s">
        <v>916</v>
      </c>
      <c r="J66" s="21">
        <f t="shared" si="1"/>
        <v>2302381</v>
      </c>
      <c r="K66" s="19">
        <v>2302381</v>
      </c>
      <c r="L66" s="5" t="s">
        <v>236</v>
      </c>
      <c r="M66" s="29" t="s">
        <v>83</v>
      </c>
      <c r="N66" s="29" t="s">
        <v>83</v>
      </c>
      <c r="O66" s="42">
        <v>13901183.890000001</v>
      </c>
      <c r="P66" s="42">
        <f t="shared" si="0"/>
        <v>13.90118389</v>
      </c>
      <c r="Q66" s="30" t="s">
        <v>25</v>
      </c>
      <c r="R66" s="31">
        <v>598966083</v>
      </c>
      <c r="S66" s="32" t="s">
        <v>26</v>
      </c>
      <c r="T66" s="2" t="e">
        <v>#N/A</v>
      </c>
      <c r="U66" s="2" t="e">
        <f>+VLOOKUP(K66,#REF!,1,0)</f>
        <v>#REF!</v>
      </c>
    </row>
    <row r="67" spans="1:21" s="2" customFormat="1" ht="51" customHeight="1">
      <c r="A67" s="6">
        <v>64</v>
      </c>
      <c r="B67" s="19" t="s">
        <v>17</v>
      </c>
      <c r="C67" s="19" t="s">
        <v>18</v>
      </c>
      <c r="D67" s="19" t="s">
        <v>143</v>
      </c>
      <c r="E67" s="19" t="s">
        <v>20</v>
      </c>
      <c r="F67" s="29" t="s">
        <v>203</v>
      </c>
      <c r="G67" s="29" t="s">
        <v>237</v>
      </c>
      <c r="H67" s="29" t="s">
        <v>238</v>
      </c>
      <c r="I67" s="19" t="s">
        <v>896</v>
      </c>
      <c r="J67" s="21">
        <f t="shared" si="1"/>
        <v>2304529</v>
      </c>
      <c r="K67" s="19">
        <v>2304529</v>
      </c>
      <c r="L67" s="5" t="s">
        <v>240</v>
      </c>
      <c r="M67" s="29" t="s">
        <v>83</v>
      </c>
      <c r="N67" s="29" t="s">
        <v>83</v>
      </c>
      <c r="O67" s="42">
        <v>6470732.1399999997</v>
      </c>
      <c r="P67" s="42">
        <f t="shared" si="0"/>
        <v>6.47073214</v>
      </c>
      <c r="Q67" s="30" t="s">
        <v>95</v>
      </c>
      <c r="R67" s="31">
        <v>1392618858</v>
      </c>
      <c r="S67" s="32" t="s">
        <v>26</v>
      </c>
      <c r="T67" s="2" t="e">
        <v>#N/A</v>
      </c>
      <c r="U67" s="2" t="e">
        <f>+VLOOKUP(K67,#REF!,1,0)</f>
        <v>#REF!</v>
      </c>
    </row>
    <row r="68" spans="1:21" s="2" customFormat="1" ht="51" customHeight="1">
      <c r="A68" s="6">
        <v>65</v>
      </c>
      <c r="B68" s="19" t="s">
        <v>17</v>
      </c>
      <c r="C68" s="19" t="s">
        <v>18</v>
      </c>
      <c r="D68" s="19" t="s">
        <v>881</v>
      </c>
      <c r="E68" s="19" t="s">
        <v>34</v>
      </c>
      <c r="F68" s="29" t="s">
        <v>157</v>
      </c>
      <c r="G68" s="29" t="s">
        <v>241</v>
      </c>
      <c r="H68" s="29" t="s">
        <v>242</v>
      </c>
      <c r="I68" s="19" t="s">
        <v>223</v>
      </c>
      <c r="J68" s="21">
        <f t="shared" si="1"/>
        <v>2305407</v>
      </c>
      <c r="K68" s="19">
        <v>2305407</v>
      </c>
      <c r="L68" s="5" t="s">
        <v>243</v>
      </c>
      <c r="M68" s="29" t="s">
        <v>225</v>
      </c>
      <c r="N68" s="29" t="s">
        <v>226</v>
      </c>
      <c r="O68" s="42">
        <v>3670022.5</v>
      </c>
      <c r="P68" s="42">
        <f t="shared" ref="P68:P131" si="2">+O68/1000000</f>
        <v>3.6700225</v>
      </c>
      <c r="Q68" s="30" t="s">
        <v>95</v>
      </c>
      <c r="R68" s="31" t="s">
        <v>40</v>
      </c>
      <c r="S68" s="32" t="s">
        <v>230</v>
      </c>
      <c r="T68" s="2" t="e">
        <v>#N/A</v>
      </c>
      <c r="U68" s="2" t="e">
        <f>+VLOOKUP(K68,#REF!,1,0)</f>
        <v>#REF!</v>
      </c>
    </row>
    <row r="69" spans="1:21" s="2" customFormat="1" ht="51" customHeight="1">
      <c r="A69" s="6">
        <v>66</v>
      </c>
      <c r="B69" s="19" t="s">
        <v>86</v>
      </c>
      <c r="C69" s="19" t="s">
        <v>18</v>
      </c>
      <c r="D69" s="19" t="s">
        <v>143</v>
      </c>
      <c r="E69" s="19" t="s">
        <v>20</v>
      </c>
      <c r="F69" s="29" t="s">
        <v>144</v>
      </c>
      <c r="G69" s="29" t="s">
        <v>244</v>
      </c>
      <c r="H69" s="29" t="s">
        <v>245</v>
      </c>
      <c r="I69" s="19" t="s">
        <v>938</v>
      </c>
      <c r="J69" s="21">
        <f t="shared" si="1"/>
        <v>2312552</v>
      </c>
      <c r="K69" s="19">
        <v>2312552</v>
      </c>
      <c r="L69" s="5" t="s">
        <v>942</v>
      </c>
      <c r="M69" s="29" t="s">
        <v>247</v>
      </c>
      <c r="N69" s="29" t="s">
        <v>248</v>
      </c>
      <c r="O69" s="42">
        <v>9018910.6600000001</v>
      </c>
      <c r="P69" s="42">
        <f t="shared" si="2"/>
        <v>9.0189106599999995</v>
      </c>
      <c r="Q69" s="30" t="s">
        <v>95</v>
      </c>
      <c r="R69" s="31">
        <v>842165626</v>
      </c>
      <c r="S69" s="32" t="s">
        <v>202</v>
      </c>
      <c r="T69" s="2" t="e">
        <v>#N/A</v>
      </c>
      <c r="U69" s="2" t="e">
        <f>+VLOOKUP(K69,#REF!,1,0)</f>
        <v>#REF!</v>
      </c>
    </row>
    <row r="70" spans="1:21" s="2" customFormat="1" ht="51" customHeight="1">
      <c r="A70" s="6">
        <v>67</v>
      </c>
      <c r="B70" s="19" t="s">
        <v>17</v>
      </c>
      <c r="C70" s="19" t="s">
        <v>18</v>
      </c>
      <c r="D70" s="19" t="s">
        <v>881</v>
      </c>
      <c r="E70" s="19" t="s">
        <v>34</v>
      </c>
      <c r="F70" s="29" t="s">
        <v>76</v>
      </c>
      <c r="G70" s="29" t="s">
        <v>249</v>
      </c>
      <c r="H70" s="29" t="s">
        <v>250</v>
      </c>
      <c r="I70" s="19" t="s">
        <v>223</v>
      </c>
      <c r="J70" s="21">
        <f t="shared" si="1"/>
        <v>2314302</v>
      </c>
      <c r="K70" s="19">
        <v>2314302</v>
      </c>
      <c r="L70" s="5" t="s">
        <v>251</v>
      </c>
      <c r="M70" s="29" t="s">
        <v>225</v>
      </c>
      <c r="N70" s="29" t="s">
        <v>226</v>
      </c>
      <c r="O70" s="42">
        <v>2301286.9500000002</v>
      </c>
      <c r="P70" s="42">
        <f t="shared" si="2"/>
        <v>2.3012869500000002</v>
      </c>
      <c r="Q70" s="30" t="s">
        <v>187</v>
      </c>
      <c r="R70" s="31" t="s">
        <v>40</v>
      </c>
      <c r="S70" s="32" t="s">
        <v>41</v>
      </c>
      <c r="T70" s="2" t="e">
        <v>#N/A</v>
      </c>
      <c r="U70" s="2" t="e">
        <f>+VLOOKUP(K70,#REF!,1,0)</f>
        <v>#REF!</v>
      </c>
    </row>
    <row r="71" spans="1:21" s="2" customFormat="1" ht="51" customHeight="1">
      <c r="A71" s="6">
        <v>68</v>
      </c>
      <c r="B71" s="19" t="s">
        <v>17</v>
      </c>
      <c r="C71" s="19" t="s">
        <v>18</v>
      </c>
      <c r="D71" s="19" t="s">
        <v>143</v>
      </c>
      <c r="E71" s="19" t="s">
        <v>34</v>
      </c>
      <c r="F71" s="29" t="s">
        <v>212</v>
      </c>
      <c r="G71" s="29" t="s">
        <v>213</v>
      </c>
      <c r="H71" s="29" t="s">
        <v>214</v>
      </c>
      <c r="I71" s="19" t="s">
        <v>37</v>
      </c>
      <c r="J71" s="21">
        <f t="shared" si="1"/>
        <v>2327885</v>
      </c>
      <c r="K71" s="19">
        <v>2327885</v>
      </c>
      <c r="L71" s="5" t="s">
        <v>252</v>
      </c>
      <c r="M71" s="29" t="s">
        <v>39</v>
      </c>
      <c r="N71" s="29" t="s">
        <v>39</v>
      </c>
      <c r="O71" s="42">
        <v>4372261.7</v>
      </c>
      <c r="P71" s="42">
        <f t="shared" si="2"/>
        <v>4.3722617000000001</v>
      </c>
      <c r="Q71" s="30" t="s">
        <v>95</v>
      </c>
      <c r="R71" s="31" t="s">
        <v>40</v>
      </c>
      <c r="S71" s="32" t="s">
        <v>207</v>
      </c>
      <c r="T71" s="2" t="e">
        <v>#N/A</v>
      </c>
      <c r="U71" s="2" t="e">
        <f>+VLOOKUP(K71,#REF!,1,0)</f>
        <v>#REF!</v>
      </c>
    </row>
    <row r="72" spans="1:21" s="2" customFormat="1" ht="51" customHeight="1">
      <c r="A72" s="6">
        <v>69</v>
      </c>
      <c r="B72" s="19" t="s">
        <v>17</v>
      </c>
      <c r="C72" s="19" t="s">
        <v>18</v>
      </c>
      <c r="D72" s="19" t="s">
        <v>881</v>
      </c>
      <c r="E72" s="19" t="s">
        <v>34</v>
      </c>
      <c r="F72" s="29" t="s">
        <v>76</v>
      </c>
      <c r="G72" s="29" t="s">
        <v>76</v>
      </c>
      <c r="H72" s="29" t="s">
        <v>256</v>
      </c>
      <c r="I72" s="19" t="s">
        <v>223</v>
      </c>
      <c r="J72" s="21">
        <f t="shared" si="1"/>
        <v>2339775</v>
      </c>
      <c r="K72" s="19">
        <v>2339775</v>
      </c>
      <c r="L72" s="5" t="s">
        <v>257</v>
      </c>
      <c r="M72" s="29" t="s">
        <v>225</v>
      </c>
      <c r="N72" s="29" t="s">
        <v>225</v>
      </c>
      <c r="O72" s="42">
        <v>5012886</v>
      </c>
      <c r="P72" s="42">
        <f t="shared" si="2"/>
        <v>5.012886</v>
      </c>
      <c r="Q72" s="30" t="s">
        <v>95</v>
      </c>
      <c r="R72" s="31" t="s">
        <v>40</v>
      </c>
      <c r="S72" s="32" t="s">
        <v>41</v>
      </c>
      <c r="T72" s="2" t="e">
        <v>#N/A</v>
      </c>
      <c r="U72" s="2" t="e">
        <f>+VLOOKUP(K72,#REF!,1,0)</f>
        <v>#REF!</v>
      </c>
    </row>
    <row r="73" spans="1:21" s="2" customFormat="1" ht="51" customHeight="1">
      <c r="A73" s="6">
        <v>70</v>
      </c>
      <c r="B73" s="19" t="s">
        <v>86</v>
      </c>
      <c r="C73" s="19" t="s">
        <v>18</v>
      </c>
      <c r="D73" s="19" t="s">
        <v>143</v>
      </c>
      <c r="E73" s="19" t="s">
        <v>79</v>
      </c>
      <c r="F73" s="29" t="s">
        <v>28</v>
      </c>
      <c r="G73" s="29" t="s">
        <v>258</v>
      </c>
      <c r="H73" s="29" t="s">
        <v>259</v>
      </c>
      <c r="I73" s="19" t="s">
        <v>260</v>
      </c>
      <c r="J73" s="21">
        <f t="shared" si="1"/>
        <v>2357750</v>
      </c>
      <c r="K73" s="19">
        <v>2357750</v>
      </c>
      <c r="L73" s="5" t="s">
        <v>261</v>
      </c>
      <c r="M73" s="29" t="s">
        <v>83</v>
      </c>
      <c r="N73" s="29" t="s">
        <v>262</v>
      </c>
      <c r="O73" s="42">
        <v>7665438.8399999999</v>
      </c>
      <c r="P73" s="42">
        <f t="shared" si="2"/>
        <v>7.6654388400000002</v>
      </c>
      <c r="Q73" s="30" t="s">
        <v>95</v>
      </c>
      <c r="R73" s="31">
        <v>76454215</v>
      </c>
      <c r="S73" s="32" t="s">
        <v>263</v>
      </c>
      <c r="T73" s="2" t="e">
        <v>#N/A</v>
      </c>
      <c r="U73" s="2" t="e">
        <f>+VLOOKUP(K73,#REF!,1,0)</f>
        <v>#REF!</v>
      </c>
    </row>
    <row r="74" spans="1:21" s="2" customFormat="1" ht="51" customHeight="1">
      <c r="A74" s="6">
        <v>71</v>
      </c>
      <c r="B74" s="19" t="s">
        <v>17</v>
      </c>
      <c r="C74" s="19" t="s">
        <v>18</v>
      </c>
      <c r="D74" s="19" t="s">
        <v>881</v>
      </c>
      <c r="E74" s="19" t="s">
        <v>156</v>
      </c>
      <c r="F74" s="29" t="s">
        <v>203</v>
      </c>
      <c r="G74" s="29" t="s">
        <v>265</v>
      </c>
      <c r="H74" s="29" t="s">
        <v>266</v>
      </c>
      <c r="I74" s="19" t="s">
        <v>267</v>
      </c>
      <c r="J74" s="21">
        <f t="shared" si="1"/>
        <v>2379956</v>
      </c>
      <c r="K74" s="19">
        <v>2379956</v>
      </c>
      <c r="L74" s="5" t="s">
        <v>268</v>
      </c>
      <c r="M74" s="29" t="s">
        <v>24</v>
      </c>
      <c r="N74" s="29" t="s">
        <v>24</v>
      </c>
      <c r="O74" s="42">
        <v>28465405.879999999</v>
      </c>
      <c r="P74" s="42">
        <f t="shared" si="2"/>
        <v>28.465405879999999</v>
      </c>
      <c r="Q74" s="30" t="s">
        <v>25</v>
      </c>
      <c r="R74" s="31">
        <v>227640216</v>
      </c>
      <c r="S74" s="32" t="s">
        <v>269</v>
      </c>
      <c r="T74" s="2" t="e">
        <v>#N/A</v>
      </c>
      <c r="U74" s="2" t="e">
        <f>+VLOOKUP(K74,#REF!,1,0)</f>
        <v>#REF!</v>
      </c>
    </row>
    <row r="75" spans="1:21" s="2" customFormat="1" ht="51" customHeight="1">
      <c r="A75" s="6">
        <v>72</v>
      </c>
      <c r="B75" s="19" t="s">
        <v>17</v>
      </c>
      <c r="C75" s="19" t="s">
        <v>18</v>
      </c>
      <c r="D75" s="19" t="s">
        <v>143</v>
      </c>
      <c r="E75" s="19" t="s">
        <v>20</v>
      </c>
      <c r="F75" s="29" t="s">
        <v>150</v>
      </c>
      <c r="G75" s="29" t="s">
        <v>150</v>
      </c>
      <c r="H75" s="29" t="s">
        <v>270</v>
      </c>
      <c r="I75" s="19" t="s">
        <v>939</v>
      </c>
      <c r="J75" s="21">
        <f t="shared" si="1"/>
        <v>2380931</v>
      </c>
      <c r="K75" s="19">
        <v>2380931</v>
      </c>
      <c r="L75" s="5" t="s">
        <v>271</v>
      </c>
      <c r="M75" s="29" t="s">
        <v>148</v>
      </c>
      <c r="N75" s="29" t="s">
        <v>148</v>
      </c>
      <c r="O75" s="42">
        <v>80124936.739999995</v>
      </c>
      <c r="P75" s="42">
        <f t="shared" si="2"/>
        <v>80.124936739999995</v>
      </c>
      <c r="Q75" s="30" t="s">
        <v>25</v>
      </c>
      <c r="R75" s="31">
        <v>733732706</v>
      </c>
      <c r="S75" s="32" t="s">
        <v>26</v>
      </c>
      <c r="T75" s="2" t="e">
        <v>#N/A</v>
      </c>
      <c r="U75" s="2" t="e">
        <f>+VLOOKUP(K75,#REF!,1,0)</f>
        <v>#REF!</v>
      </c>
    </row>
    <row r="76" spans="1:21" s="2" customFormat="1" ht="51" customHeight="1">
      <c r="A76" s="6">
        <v>73</v>
      </c>
      <c r="B76" s="19" t="s">
        <v>272</v>
      </c>
      <c r="C76" s="19" t="s">
        <v>18</v>
      </c>
      <c r="D76" s="19" t="s">
        <v>143</v>
      </c>
      <c r="E76" s="19" t="s">
        <v>34</v>
      </c>
      <c r="F76" s="29" t="s">
        <v>100</v>
      </c>
      <c r="G76" s="29" t="s">
        <v>101</v>
      </c>
      <c r="H76" s="29" t="s">
        <v>101</v>
      </c>
      <c r="I76" s="19" t="s">
        <v>273</v>
      </c>
      <c r="J76" s="21">
        <f t="shared" si="1"/>
        <v>2386266</v>
      </c>
      <c r="K76" s="19">
        <v>2386266</v>
      </c>
      <c r="L76" s="5" t="s">
        <v>274</v>
      </c>
      <c r="M76" s="29" t="s">
        <v>94</v>
      </c>
      <c r="N76" s="29" t="s">
        <v>275</v>
      </c>
      <c r="O76" s="42">
        <v>56200000</v>
      </c>
      <c r="P76" s="42">
        <f t="shared" si="2"/>
        <v>56.2</v>
      </c>
      <c r="Q76" s="30" t="s">
        <v>25</v>
      </c>
      <c r="R76" s="31" t="s">
        <v>40</v>
      </c>
      <c r="S76" s="32" t="s">
        <v>207</v>
      </c>
      <c r="T76" s="2" t="e">
        <v>#N/A</v>
      </c>
      <c r="U76" s="2" t="e">
        <f>+VLOOKUP(K76,#REF!,1,0)</f>
        <v>#REF!</v>
      </c>
    </row>
    <row r="77" spans="1:21" s="2" customFormat="1" ht="51" customHeight="1">
      <c r="A77" s="6">
        <v>74</v>
      </c>
      <c r="B77" s="19" t="s">
        <v>17</v>
      </c>
      <c r="C77" s="19" t="s">
        <v>18</v>
      </c>
      <c r="D77" s="19" t="s">
        <v>881</v>
      </c>
      <c r="E77" s="19" t="s">
        <v>34</v>
      </c>
      <c r="F77" s="29" t="s">
        <v>96</v>
      </c>
      <c r="G77" s="29" t="s">
        <v>276</v>
      </c>
      <c r="H77" s="29" t="s">
        <v>277</v>
      </c>
      <c r="I77" s="19" t="s">
        <v>37</v>
      </c>
      <c r="J77" s="21">
        <f t="shared" si="1"/>
        <v>2387732</v>
      </c>
      <c r="K77" s="19">
        <v>2387732</v>
      </c>
      <c r="L77" s="5" t="s">
        <v>278</v>
      </c>
      <c r="M77" s="29" t="s">
        <v>39</v>
      </c>
      <c r="N77" s="29" t="s">
        <v>279</v>
      </c>
      <c r="O77" s="42">
        <v>31296785.309999999</v>
      </c>
      <c r="P77" s="42">
        <f t="shared" si="2"/>
        <v>31.296785309999997</v>
      </c>
      <c r="Q77" s="30" t="s">
        <v>25</v>
      </c>
      <c r="R77" s="31" t="s">
        <v>40</v>
      </c>
      <c r="S77" s="32" t="s">
        <v>41</v>
      </c>
      <c r="T77" s="2" t="e">
        <v>#N/A</v>
      </c>
      <c r="U77" s="2" t="e">
        <f>+VLOOKUP(K77,#REF!,1,0)</f>
        <v>#REF!</v>
      </c>
    </row>
    <row r="78" spans="1:21" s="2" customFormat="1" ht="51" customHeight="1">
      <c r="A78" s="6">
        <v>75</v>
      </c>
      <c r="B78" s="19" t="s">
        <v>17</v>
      </c>
      <c r="C78" s="19" t="s">
        <v>18</v>
      </c>
      <c r="D78" s="19" t="s">
        <v>143</v>
      </c>
      <c r="E78" s="19" t="s">
        <v>34</v>
      </c>
      <c r="F78" s="29" t="s">
        <v>96</v>
      </c>
      <c r="G78" s="29" t="s">
        <v>280</v>
      </c>
      <c r="H78" s="29" t="s">
        <v>280</v>
      </c>
      <c r="I78" s="19" t="s">
        <v>37</v>
      </c>
      <c r="J78" s="21">
        <f t="shared" si="1"/>
        <v>2387743</v>
      </c>
      <c r="K78" s="19">
        <v>2387743</v>
      </c>
      <c r="L78" s="5" t="s">
        <v>281</v>
      </c>
      <c r="M78" s="29" t="s">
        <v>39</v>
      </c>
      <c r="N78" s="29" t="s">
        <v>279</v>
      </c>
      <c r="O78" s="42">
        <v>9727488.5899999999</v>
      </c>
      <c r="P78" s="42">
        <f t="shared" si="2"/>
        <v>9.7274885900000001</v>
      </c>
      <c r="Q78" s="30" t="s">
        <v>95</v>
      </c>
      <c r="R78" s="31" t="s">
        <v>40</v>
      </c>
      <c r="S78" s="32" t="s">
        <v>207</v>
      </c>
      <c r="T78" s="2" t="e">
        <v>#N/A</v>
      </c>
      <c r="U78" s="2" t="e">
        <f>+VLOOKUP(K78,#REF!,1,0)</f>
        <v>#REF!</v>
      </c>
    </row>
    <row r="79" spans="1:21" s="2" customFormat="1" ht="51" customHeight="1">
      <c r="A79" s="6">
        <v>76</v>
      </c>
      <c r="B79" s="19" t="s">
        <v>86</v>
      </c>
      <c r="C79" s="19" t="s">
        <v>18</v>
      </c>
      <c r="D79" s="19" t="s">
        <v>143</v>
      </c>
      <c r="E79" s="19" t="s">
        <v>20</v>
      </c>
      <c r="F79" s="29" t="s">
        <v>144</v>
      </c>
      <c r="G79" s="29" t="s">
        <v>282</v>
      </c>
      <c r="H79" s="29" t="s">
        <v>283</v>
      </c>
      <c r="I79" s="19" t="s">
        <v>938</v>
      </c>
      <c r="J79" s="21">
        <f t="shared" si="1"/>
        <v>2396309</v>
      </c>
      <c r="K79" s="19">
        <v>2396309</v>
      </c>
      <c r="L79" s="5" t="s">
        <v>284</v>
      </c>
      <c r="M79" s="29" t="s">
        <v>24</v>
      </c>
      <c r="N79" s="29" t="s">
        <v>285</v>
      </c>
      <c r="O79" s="42">
        <v>36589120</v>
      </c>
      <c r="P79" s="42">
        <f t="shared" si="2"/>
        <v>36.589120000000001</v>
      </c>
      <c r="Q79" s="30" t="s">
        <v>25</v>
      </c>
      <c r="R79" s="31">
        <v>842165626</v>
      </c>
      <c r="S79" s="32" t="s">
        <v>202</v>
      </c>
      <c r="T79" s="2" t="e">
        <v>#N/A</v>
      </c>
      <c r="U79" s="2" t="e">
        <f>+VLOOKUP(K79,#REF!,1,0)</f>
        <v>#REF!</v>
      </c>
    </row>
    <row r="80" spans="1:21" s="2" customFormat="1" ht="51" customHeight="1">
      <c r="A80" s="6">
        <v>77</v>
      </c>
      <c r="B80" s="19" t="s">
        <v>17</v>
      </c>
      <c r="C80" s="19" t="s">
        <v>18</v>
      </c>
      <c r="D80" s="19" t="s">
        <v>881</v>
      </c>
      <c r="E80" s="19" t="s">
        <v>20</v>
      </c>
      <c r="F80" s="29" t="s">
        <v>220</v>
      </c>
      <c r="G80" s="29" t="s">
        <v>286</v>
      </c>
      <c r="H80" s="29" t="s">
        <v>287</v>
      </c>
      <c r="I80" s="19" t="s">
        <v>916</v>
      </c>
      <c r="J80" s="21">
        <f t="shared" si="1"/>
        <v>2404359</v>
      </c>
      <c r="K80" s="19">
        <v>2404359</v>
      </c>
      <c r="L80" s="5" t="s">
        <v>288</v>
      </c>
      <c r="M80" s="29" t="s">
        <v>83</v>
      </c>
      <c r="N80" s="29" t="s">
        <v>175</v>
      </c>
      <c r="O80" s="42">
        <v>22843720</v>
      </c>
      <c r="P80" s="42">
        <f t="shared" si="2"/>
        <v>22.843720000000001</v>
      </c>
      <c r="Q80" s="30" t="s">
        <v>25</v>
      </c>
      <c r="R80" s="31">
        <v>598966083</v>
      </c>
      <c r="S80" s="32" t="s">
        <v>26</v>
      </c>
      <c r="T80" s="2" t="e">
        <v>#N/A</v>
      </c>
      <c r="U80" s="2" t="e">
        <f>+VLOOKUP(K80,#REF!,1,0)</f>
        <v>#REF!</v>
      </c>
    </row>
    <row r="81" spans="1:21" s="2" customFormat="1" ht="51" customHeight="1">
      <c r="A81" s="6">
        <v>78</v>
      </c>
      <c r="B81" s="19" t="s">
        <v>272</v>
      </c>
      <c r="C81" s="19" t="s">
        <v>18</v>
      </c>
      <c r="D81" s="19" t="s">
        <v>881</v>
      </c>
      <c r="E81" s="19" t="s">
        <v>34</v>
      </c>
      <c r="F81" s="29" t="s">
        <v>220</v>
      </c>
      <c r="G81" s="29" t="s">
        <v>234</v>
      </c>
      <c r="H81" s="29" t="s">
        <v>289</v>
      </c>
      <c r="I81" s="19" t="s">
        <v>273</v>
      </c>
      <c r="J81" s="21">
        <f t="shared" si="1"/>
        <v>2412686</v>
      </c>
      <c r="K81" s="19">
        <v>2412686</v>
      </c>
      <c r="L81" s="5" t="s">
        <v>290</v>
      </c>
      <c r="M81" s="29" t="s">
        <v>94</v>
      </c>
      <c r="N81" s="29" t="s">
        <v>275</v>
      </c>
      <c r="O81" s="42">
        <v>25600000</v>
      </c>
      <c r="P81" s="42">
        <f t="shared" si="2"/>
        <v>25.6</v>
      </c>
      <c r="Q81" s="30" t="s">
        <v>25</v>
      </c>
      <c r="R81" s="31" t="s">
        <v>40</v>
      </c>
      <c r="S81" s="32" t="s">
        <v>207</v>
      </c>
      <c r="T81" s="2" t="e">
        <v>#N/A</v>
      </c>
      <c r="U81" s="2" t="e">
        <f>+VLOOKUP(K81,#REF!,1,0)</f>
        <v>#REF!</v>
      </c>
    </row>
    <row r="82" spans="1:21" s="2" customFormat="1" ht="51" customHeight="1">
      <c r="A82" s="6">
        <v>79</v>
      </c>
      <c r="B82" s="19" t="s">
        <v>272</v>
      </c>
      <c r="C82" s="19" t="s">
        <v>18</v>
      </c>
      <c r="D82" s="19" t="s">
        <v>881</v>
      </c>
      <c r="E82" s="19" t="s">
        <v>34</v>
      </c>
      <c r="F82" s="29" t="s">
        <v>68</v>
      </c>
      <c r="G82" s="29" t="s">
        <v>291</v>
      </c>
      <c r="H82" s="29" t="s">
        <v>68</v>
      </c>
      <c r="I82" s="19" t="s">
        <v>273</v>
      </c>
      <c r="J82" s="21">
        <f t="shared" si="1"/>
        <v>2412700</v>
      </c>
      <c r="K82" s="19">
        <v>2412700</v>
      </c>
      <c r="L82" s="5" t="s">
        <v>292</v>
      </c>
      <c r="M82" s="29" t="s">
        <v>94</v>
      </c>
      <c r="N82" s="29" t="s">
        <v>275</v>
      </c>
      <c r="O82" s="42">
        <v>12400000</v>
      </c>
      <c r="P82" s="42">
        <f t="shared" si="2"/>
        <v>12.4</v>
      </c>
      <c r="Q82" s="30" t="s">
        <v>25</v>
      </c>
      <c r="R82" s="31" t="s">
        <v>40</v>
      </c>
      <c r="S82" s="32" t="s">
        <v>207</v>
      </c>
      <c r="T82" s="2" t="e">
        <v>#N/A</v>
      </c>
      <c r="U82" s="2" t="e">
        <f>+VLOOKUP(K82,#REF!,1,0)</f>
        <v>#REF!</v>
      </c>
    </row>
    <row r="83" spans="1:21" s="2" customFormat="1" ht="51" customHeight="1">
      <c r="A83" s="6">
        <v>80</v>
      </c>
      <c r="B83" s="19" t="s">
        <v>17</v>
      </c>
      <c r="C83" s="19" t="s">
        <v>87</v>
      </c>
      <c r="D83" s="19" t="s">
        <v>143</v>
      </c>
      <c r="E83" s="19" t="s">
        <v>34</v>
      </c>
      <c r="F83" s="29" t="s">
        <v>157</v>
      </c>
      <c r="G83" s="29" t="s">
        <v>158</v>
      </c>
      <c r="H83" s="29" t="s">
        <v>293</v>
      </c>
      <c r="I83" s="19" t="s">
        <v>294</v>
      </c>
      <c r="J83" s="21">
        <f t="shared" si="1"/>
        <v>2432924</v>
      </c>
      <c r="K83" s="19">
        <v>2432924</v>
      </c>
      <c r="L83" s="5" t="s">
        <v>295</v>
      </c>
      <c r="M83" s="29" t="s">
        <v>148</v>
      </c>
      <c r="N83" s="29" t="s">
        <v>296</v>
      </c>
      <c r="O83" s="42">
        <v>19318225</v>
      </c>
      <c r="P83" s="42">
        <f t="shared" si="2"/>
        <v>19.318225000000002</v>
      </c>
      <c r="Q83" s="30" t="s">
        <v>25</v>
      </c>
      <c r="R83" s="31" t="s">
        <v>40</v>
      </c>
      <c r="S83" s="32" t="s">
        <v>207</v>
      </c>
      <c r="T83" s="2" t="e">
        <v>#N/A</v>
      </c>
      <c r="U83" s="2" t="e">
        <f>+VLOOKUP(K83,#REF!,1,0)</f>
        <v>#REF!</v>
      </c>
    </row>
    <row r="84" spans="1:21" s="2" customFormat="1" ht="51" customHeight="1">
      <c r="A84" s="6">
        <v>81</v>
      </c>
      <c r="B84" s="19" t="s">
        <v>17</v>
      </c>
      <c r="C84" s="19" t="s">
        <v>87</v>
      </c>
      <c r="D84" s="19" t="s">
        <v>881</v>
      </c>
      <c r="E84" s="19" t="s">
        <v>34</v>
      </c>
      <c r="F84" s="29" t="s">
        <v>220</v>
      </c>
      <c r="G84" s="29" t="s">
        <v>234</v>
      </c>
      <c r="H84" s="29" t="s">
        <v>297</v>
      </c>
      <c r="I84" s="19" t="s">
        <v>294</v>
      </c>
      <c r="J84" s="21">
        <f t="shared" si="1"/>
        <v>2457051</v>
      </c>
      <c r="K84" s="19">
        <v>2457051</v>
      </c>
      <c r="L84" s="5" t="s">
        <v>298</v>
      </c>
      <c r="M84" s="29" t="s">
        <v>148</v>
      </c>
      <c r="N84" s="29" t="s">
        <v>299</v>
      </c>
      <c r="O84" s="42">
        <v>67466930</v>
      </c>
      <c r="P84" s="42">
        <f t="shared" si="2"/>
        <v>67.466930000000005</v>
      </c>
      <c r="Q84" s="30" t="s">
        <v>25</v>
      </c>
      <c r="R84" s="31" t="s">
        <v>40</v>
      </c>
      <c r="S84" s="32" t="s">
        <v>207</v>
      </c>
      <c r="T84" s="2" t="e">
        <v>#N/A</v>
      </c>
      <c r="U84" s="2" t="e">
        <f>+VLOOKUP(K84,#REF!,1,0)</f>
        <v>#REF!</v>
      </c>
    </row>
    <row r="85" spans="1:21" s="2" customFormat="1" ht="51" customHeight="1">
      <c r="A85" s="6">
        <v>82</v>
      </c>
      <c r="B85" s="19" t="s">
        <v>17</v>
      </c>
      <c r="C85" s="19" t="s">
        <v>18</v>
      </c>
      <c r="D85" s="19" t="s">
        <v>264</v>
      </c>
      <c r="E85" s="19" t="s">
        <v>34</v>
      </c>
      <c r="F85" s="29" t="s">
        <v>220</v>
      </c>
      <c r="G85" s="29" t="s">
        <v>300</v>
      </c>
      <c r="H85" s="29" t="s">
        <v>301</v>
      </c>
      <c r="I85" s="19" t="s">
        <v>223</v>
      </c>
      <c r="J85" s="21">
        <f t="shared" si="1"/>
        <v>2465226</v>
      </c>
      <c r="K85" s="19">
        <v>2465226</v>
      </c>
      <c r="L85" s="5" t="s">
        <v>302</v>
      </c>
      <c r="M85" s="29" t="s">
        <v>225</v>
      </c>
      <c r="N85" s="29" t="s">
        <v>226</v>
      </c>
      <c r="O85" s="42">
        <v>7389643</v>
      </c>
      <c r="P85" s="42">
        <f t="shared" si="2"/>
        <v>7.3896430000000004</v>
      </c>
      <c r="Q85" s="30" t="s">
        <v>95</v>
      </c>
      <c r="R85" s="31" t="s">
        <v>40</v>
      </c>
      <c r="S85" s="32" t="s">
        <v>41</v>
      </c>
      <c r="T85" s="2" t="e">
        <v>#N/A</v>
      </c>
      <c r="U85" s="2" t="e">
        <f>+VLOOKUP(K85,#REF!,1,0)</f>
        <v>#REF!</v>
      </c>
    </row>
    <row r="86" spans="1:21" s="2" customFormat="1" ht="51" customHeight="1">
      <c r="A86" s="6">
        <v>83</v>
      </c>
      <c r="B86" s="19" t="s">
        <v>17</v>
      </c>
      <c r="C86" s="19" t="s">
        <v>18</v>
      </c>
      <c r="D86" s="19" t="s">
        <v>143</v>
      </c>
      <c r="E86" s="19" t="s">
        <v>20</v>
      </c>
      <c r="F86" s="29" t="s">
        <v>203</v>
      </c>
      <c r="G86" s="29" t="s">
        <v>303</v>
      </c>
      <c r="H86" s="29" t="s">
        <v>303</v>
      </c>
      <c r="I86" s="19" t="s">
        <v>896</v>
      </c>
      <c r="J86" s="21">
        <f t="shared" si="1"/>
        <v>2467002</v>
      </c>
      <c r="K86" s="19">
        <v>2467002</v>
      </c>
      <c r="L86" s="5" t="s">
        <v>304</v>
      </c>
      <c r="M86" s="29" t="s">
        <v>83</v>
      </c>
      <c r="N86" s="29" t="s">
        <v>175</v>
      </c>
      <c r="O86" s="42">
        <v>14422282.85</v>
      </c>
      <c r="P86" s="42">
        <f t="shared" si="2"/>
        <v>14.42228285</v>
      </c>
      <c r="Q86" s="30" t="s">
        <v>25</v>
      </c>
      <c r="R86" s="31">
        <v>1392618858</v>
      </c>
      <c r="S86" s="32" t="s">
        <v>26</v>
      </c>
      <c r="T86" s="2" t="e">
        <v>#N/A</v>
      </c>
      <c r="U86" s="2" t="e">
        <f>+VLOOKUP(K86,#REF!,1,0)</f>
        <v>#REF!</v>
      </c>
    </row>
    <row r="87" spans="1:21" s="2" customFormat="1" ht="51" customHeight="1">
      <c r="A87" s="6">
        <v>84</v>
      </c>
      <c r="B87" s="19" t="s">
        <v>17</v>
      </c>
      <c r="C87" s="19" t="s">
        <v>18</v>
      </c>
      <c r="D87" s="19" t="s">
        <v>143</v>
      </c>
      <c r="E87" s="19" t="s">
        <v>27</v>
      </c>
      <c r="F87" s="29" t="s">
        <v>181</v>
      </c>
      <c r="G87" s="29" t="s">
        <v>181</v>
      </c>
      <c r="H87" s="29" t="s">
        <v>181</v>
      </c>
      <c r="I87" s="19" t="s">
        <v>182</v>
      </c>
      <c r="J87" s="21">
        <f t="shared" si="1"/>
        <v>2469182</v>
      </c>
      <c r="K87" s="19">
        <v>2469182</v>
      </c>
      <c r="L87" s="5" t="s">
        <v>305</v>
      </c>
      <c r="M87" s="29" t="s">
        <v>306</v>
      </c>
      <c r="N87" s="29" t="s">
        <v>307</v>
      </c>
      <c r="O87" s="42">
        <v>2646872.4700000002</v>
      </c>
      <c r="P87" s="42">
        <f t="shared" si="2"/>
        <v>2.6468724700000004</v>
      </c>
      <c r="Q87" s="30" t="s">
        <v>187</v>
      </c>
      <c r="R87" s="31">
        <v>40539250</v>
      </c>
      <c r="S87" s="32" t="s">
        <v>263</v>
      </c>
      <c r="T87" s="2" t="e">
        <v>#N/A</v>
      </c>
      <c r="U87" s="2" t="e">
        <f>+VLOOKUP(K87,#REF!,1,0)</f>
        <v>#REF!</v>
      </c>
    </row>
    <row r="88" spans="1:21" s="2" customFormat="1" ht="51" customHeight="1">
      <c r="A88" s="6">
        <v>85</v>
      </c>
      <c r="B88" s="19" t="s">
        <v>272</v>
      </c>
      <c r="C88" s="19" t="s">
        <v>18</v>
      </c>
      <c r="D88" s="19" t="s">
        <v>881</v>
      </c>
      <c r="E88" s="19" t="s">
        <v>34</v>
      </c>
      <c r="F88" s="29" t="s">
        <v>96</v>
      </c>
      <c r="G88" s="29" t="s">
        <v>308</v>
      </c>
      <c r="H88" s="29" t="s">
        <v>309</v>
      </c>
      <c r="I88" s="19" t="s">
        <v>273</v>
      </c>
      <c r="J88" s="21">
        <f t="shared" si="1"/>
        <v>2471621</v>
      </c>
      <c r="K88" s="19">
        <v>2471621</v>
      </c>
      <c r="L88" s="5" t="s">
        <v>310</v>
      </c>
      <c r="M88" s="29" t="s">
        <v>94</v>
      </c>
      <c r="N88" s="29" t="s">
        <v>275</v>
      </c>
      <c r="O88" s="42">
        <v>11500000</v>
      </c>
      <c r="P88" s="42">
        <f t="shared" si="2"/>
        <v>11.5</v>
      </c>
      <c r="Q88" s="30" t="s">
        <v>25</v>
      </c>
      <c r="R88" s="31" t="s">
        <v>40</v>
      </c>
      <c r="S88" s="32" t="s">
        <v>207</v>
      </c>
      <c r="T88" s="2" t="e">
        <v>#N/A</v>
      </c>
      <c r="U88" s="2" t="e">
        <f>+VLOOKUP(K88,#REF!,1,0)</f>
        <v>#REF!</v>
      </c>
    </row>
    <row r="89" spans="1:21" s="2" customFormat="1" ht="51" customHeight="1">
      <c r="A89" s="6">
        <v>86</v>
      </c>
      <c r="B89" s="19" t="s">
        <v>17</v>
      </c>
      <c r="C89" s="19" t="s">
        <v>18</v>
      </c>
      <c r="D89" s="19" t="s">
        <v>881</v>
      </c>
      <c r="E89" s="19" t="s">
        <v>20</v>
      </c>
      <c r="F89" s="29" t="s">
        <v>150</v>
      </c>
      <c r="G89" s="29" t="s">
        <v>150</v>
      </c>
      <c r="H89" s="29" t="s">
        <v>151</v>
      </c>
      <c r="I89" s="19" t="s">
        <v>939</v>
      </c>
      <c r="J89" s="21">
        <f t="shared" si="1"/>
        <v>2473315</v>
      </c>
      <c r="K89" s="19">
        <v>2473315</v>
      </c>
      <c r="L89" s="5" t="s">
        <v>311</v>
      </c>
      <c r="M89" s="29" t="s">
        <v>83</v>
      </c>
      <c r="N89" s="29" t="s">
        <v>175</v>
      </c>
      <c r="O89" s="42">
        <v>20949990.010000002</v>
      </c>
      <c r="P89" s="42">
        <f t="shared" si="2"/>
        <v>20.94999001</v>
      </c>
      <c r="Q89" s="30" t="s">
        <v>25</v>
      </c>
      <c r="R89" s="31">
        <v>733732706</v>
      </c>
      <c r="S89" s="32" t="s">
        <v>26</v>
      </c>
      <c r="T89" s="2" t="e">
        <v>#N/A</v>
      </c>
      <c r="U89" s="2" t="e">
        <f>+VLOOKUP(K89,#REF!,1,0)</f>
        <v>#REF!</v>
      </c>
    </row>
    <row r="90" spans="1:21" s="2" customFormat="1" ht="51" customHeight="1">
      <c r="A90" s="6">
        <v>87</v>
      </c>
      <c r="B90" s="19" t="s">
        <v>17</v>
      </c>
      <c r="C90" s="19" t="s">
        <v>18</v>
      </c>
      <c r="D90" s="19" t="s">
        <v>143</v>
      </c>
      <c r="E90" s="19" t="s">
        <v>20</v>
      </c>
      <c r="F90" s="29" t="s">
        <v>220</v>
      </c>
      <c r="G90" s="29" t="s">
        <v>234</v>
      </c>
      <c r="H90" s="29" t="s">
        <v>220</v>
      </c>
      <c r="I90" s="19" t="s">
        <v>916</v>
      </c>
      <c r="J90" s="21">
        <f t="shared" si="1"/>
        <v>2474720</v>
      </c>
      <c r="K90" s="19">
        <v>2474720</v>
      </c>
      <c r="L90" s="5" t="s">
        <v>312</v>
      </c>
      <c r="M90" s="29" t="s">
        <v>83</v>
      </c>
      <c r="N90" s="29" t="s">
        <v>175</v>
      </c>
      <c r="O90" s="42">
        <v>23756576.350000001</v>
      </c>
      <c r="P90" s="42">
        <f t="shared" si="2"/>
        <v>23.756576350000003</v>
      </c>
      <c r="Q90" s="30" t="s">
        <v>25</v>
      </c>
      <c r="R90" s="31">
        <v>598966083</v>
      </c>
      <c r="S90" s="32" t="s">
        <v>263</v>
      </c>
      <c r="T90" s="2" t="e">
        <v>#N/A</v>
      </c>
      <c r="U90" s="2" t="e">
        <f>+VLOOKUP(K90,#REF!,1,0)</f>
        <v>#REF!</v>
      </c>
    </row>
    <row r="91" spans="1:21" s="2" customFormat="1" ht="51" customHeight="1">
      <c r="A91" s="6">
        <v>88</v>
      </c>
      <c r="B91" s="19" t="s">
        <v>86</v>
      </c>
      <c r="C91" s="19" t="s">
        <v>87</v>
      </c>
      <c r="D91" s="19" t="s">
        <v>660</v>
      </c>
      <c r="E91" s="19" t="s">
        <v>20</v>
      </c>
      <c r="F91" s="29" t="s">
        <v>144</v>
      </c>
      <c r="G91" s="29" t="s">
        <v>144</v>
      </c>
      <c r="H91" s="29" t="s">
        <v>145</v>
      </c>
      <c r="I91" s="19" t="s">
        <v>938</v>
      </c>
      <c r="J91" s="21">
        <f t="shared" si="1"/>
        <v>2476390</v>
      </c>
      <c r="K91" s="19">
        <v>2476390</v>
      </c>
      <c r="L91" s="5" t="s">
        <v>313</v>
      </c>
      <c r="M91" s="29" t="s">
        <v>94</v>
      </c>
      <c r="N91" s="29" t="s">
        <v>314</v>
      </c>
      <c r="O91" s="42">
        <v>3745612.56</v>
      </c>
      <c r="P91" s="42">
        <f t="shared" si="2"/>
        <v>3.7456125600000001</v>
      </c>
      <c r="Q91" s="30" t="s">
        <v>95</v>
      </c>
      <c r="R91" s="31">
        <v>842165626</v>
      </c>
      <c r="S91" s="32" t="s">
        <v>202</v>
      </c>
      <c r="T91" s="2" t="e">
        <v>#N/A</v>
      </c>
      <c r="U91" s="2" t="e">
        <f>+VLOOKUP(K91,#REF!,1,0)</f>
        <v>#REF!</v>
      </c>
    </row>
    <row r="92" spans="1:21" s="2" customFormat="1" ht="51" customHeight="1">
      <c r="A92" s="6">
        <v>89</v>
      </c>
      <c r="B92" s="19" t="s">
        <v>17</v>
      </c>
      <c r="C92" s="19" t="s">
        <v>18</v>
      </c>
      <c r="D92" s="19" t="s">
        <v>143</v>
      </c>
      <c r="E92" s="19" t="s">
        <v>20</v>
      </c>
      <c r="F92" s="29" t="s">
        <v>203</v>
      </c>
      <c r="G92" s="29" t="s">
        <v>303</v>
      </c>
      <c r="H92" s="29" t="s">
        <v>303</v>
      </c>
      <c r="I92" s="19" t="s">
        <v>896</v>
      </c>
      <c r="J92" s="21">
        <f t="shared" si="1"/>
        <v>2484800</v>
      </c>
      <c r="K92" s="19">
        <v>2484800</v>
      </c>
      <c r="L92" s="5" t="s">
        <v>315</v>
      </c>
      <c r="M92" s="29" t="s">
        <v>83</v>
      </c>
      <c r="N92" s="29" t="s">
        <v>316</v>
      </c>
      <c r="O92" s="42">
        <v>18665070.010000002</v>
      </c>
      <c r="P92" s="42">
        <f t="shared" si="2"/>
        <v>18.665070010000001</v>
      </c>
      <c r="Q92" s="30" t="s">
        <v>25</v>
      </c>
      <c r="R92" s="31">
        <v>1392618858</v>
      </c>
      <c r="S92" s="32" t="s">
        <v>26</v>
      </c>
      <c r="T92" s="2" t="e">
        <v>#N/A</v>
      </c>
      <c r="U92" s="2" t="e">
        <f>+VLOOKUP(K92,#REF!,1,0)</f>
        <v>#REF!</v>
      </c>
    </row>
    <row r="93" spans="1:21" s="2" customFormat="1" ht="51" customHeight="1">
      <c r="A93" s="6">
        <v>90</v>
      </c>
      <c r="B93" s="19" t="s">
        <v>17</v>
      </c>
      <c r="C93" s="19" t="s">
        <v>18</v>
      </c>
      <c r="D93" s="19" t="s">
        <v>881</v>
      </c>
      <c r="E93" s="19" t="s">
        <v>34</v>
      </c>
      <c r="F93" s="29" t="s">
        <v>56</v>
      </c>
      <c r="G93" s="29" t="s">
        <v>317</v>
      </c>
      <c r="H93" s="29" t="s">
        <v>318</v>
      </c>
      <c r="I93" s="19" t="s">
        <v>223</v>
      </c>
      <c r="J93" s="21">
        <f t="shared" si="1"/>
        <v>2486214</v>
      </c>
      <c r="K93" s="19">
        <v>2486214</v>
      </c>
      <c r="L93" s="5" t="s">
        <v>319</v>
      </c>
      <c r="M93" s="29" t="s">
        <v>225</v>
      </c>
      <c r="N93" s="29" t="s">
        <v>226</v>
      </c>
      <c r="O93" s="42">
        <v>3491541</v>
      </c>
      <c r="P93" s="42">
        <f t="shared" si="2"/>
        <v>3.4915409999999998</v>
      </c>
      <c r="Q93" s="30" t="s">
        <v>95</v>
      </c>
      <c r="R93" s="31" t="s">
        <v>40</v>
      </c>
      <c r="S93" s="32" t="s">
        <v>41</v>
      </c>
      <c r="T93" s="2" t="e">
        <v>#N/A</v>
      </c>
      <c r="U93" s="2" t="e">
        <f>+VLOOKUP(K93,#REF!,1,0)</f>
        <v>#REF!</v>
      </c>
    </row>
    <row r="94" spans="1:21" s="2" customFormat="1" ht="51" customHeight="1">
      <c r="A94" s="6">
        <v>91</v>
      </c>
      <c r="B94" s="19" t="s">
        <v>17</v>
      </c>
      <c r="C94" s="19" t="s">
        <v>18</v>
      </c>
      <c r="D94" s="19" t="s">
        <v>143</v>
      </c>
      <c r="E94" s="19" t="s">
        <v>20</v>
      </c>
      <c r="F94" s="29" t="s">
        <v>157</v>
      </c>
      <c r="G94" s="29" t="s">
        <v>158</v>
      </c>
      <c r="H94" s="29" t="s">
        <v>320</v>
      </c>
      <c r="I94" s="19" t="s">
        <v>897</v>
      </c>
      <c r="J94" s="21">
        <f t="shared" si="1"/>
        <v>2487668</v>
      </c>
      <c r="K94" s="19">
        <v>2487668</v>
      </c>
      <c r="L94" s="5" t="s">
        <v>943</v>
      </c>
      <c r="M94" s="29" t="s">
        <v>186</v>
      </c>
      <c r="N94" s="29" t="s">
        <v>323</v>
      </c>
      <c r="O94" s="42">
        <v>22444640.859999999</v>
      </c>
      <c r="P94" s="42">
        <f t="shared" si="2"/>
        <v>22.44464086</v>
      </c>
      <c r="Q94" s="30" t="s">
        <v>25</v>
      </c>
      <c r="R94" s="31">
        <v>319408161</v>
      </c>
      <c r="S94" s="32" t="s">
        <v>263</v>
      </c>
      <c r="T94" s="2" t="e">
        <v>#N/A</v>
      </c>
      <c r="U94" s="2" t="e">
        <f>+VLOOKUP(K94,#REF!,1,0)</f>
        <v>#REF!</v>
      </c>
    </row>
    <row r="95" spans="1:21" s="2" customFormat="1" ht="51" customHeight="1">
      <c r="A95" s="6">
        <v>92</v>
      </c>
      <c r="B95" s="19" t="s">
        <v>17</v>
      </c>
      <c r="C95" s="19" t="s">
        <v>18</v>
      </c>
      <c r="D95" s="19" t="s">
        <v>881</v>
      </c>
      <c r="E95" s="19" t="s">
        <v>20</v>
      </c>
      <c r="F95" s="29" t="s">
        <v>150</v>
      </c>
      <c r="G95" s="29" t="s">
        <v>324</v>
      </c>
      <c r="H95" s="29" t="s">
        <v>324</v>
      </c>
      <c r="I95" s="19" t="s">
        <v>939</v>
      </c>
      <c r="J95" s="21">
        <f t="shared" si="1"/>
        <v>2491123</v>
      </c>
      <c r="K95" s="19">
        <v>2491123</v>
      </c>
      <c r="L95" s="5" t="s">
        <v>325</v>
      </c>
      <c r="M95" s="29" t="s">
        <v>83</v>
      </c>
      <c r="N95" s="29" t="s">
        <v>316</v>
      </c>
      <c r="O95" s="42">
        <v>11574796.83</v>
      </c>
      <c r="P95" s="42">
        <f t="shared" si="2"/>
        <v>11.57479683</v>
      </c>
      <c r="Q95" s="30" t="s">
        <v>25</v>
      </c>
      <c r="R95" s="31">
        <v>733732706</v>
      </c>
      <c r="S95" s="32" t="s">
        <v>26</v>
      </c>
      <c r="T95" s="2" t="e">
        <v>#N/A</v>
      </c>
      <c r="U95" s="2" t="e">
        <f>+VLOOKUP(K95,#REF!,1,0)</f>
        <v>#REF!</v>
      </c>
    </row>
    <row r="96" spans="1:21" s="2" customFormat="1" ht="51" customHeight="1">
      <c r="A96" s="6">
        <v>93</v>
      </c>
      <c r="B96" s="19" t="s">
        <v>17</v>
      </c>
      <c r="C96" s="19" t="s">
        <v>18</v>
      </c>
      <c r="D96" s="19" t="s">
        <v>881</v>
      </c>
      <c r="E96" s="19" t="s">
        <v>20</v>
      </c>
      <c r="F96" s="29" t="s">
        <v>150</v>
      </c>
      <c r="G96" s="29" t="s">
        <v>324</v>
      </c>
      <c r="H96" s="29" t="s">
        <v>324</v>
      </c>
      <c r="I96" s="19" t="s">
        <v>939</v>
      </c>
      <c r="J96" s="21">
        <f t="shared" si="1"/>
        <v>2491124</v>
      </c>
      <c r="K96" s="19">
        <v>2491124</v>
      </c>
      <c r="L96" s="5" t="s">
        <v>326</v>
      </c>
      <c r="M96" s="29" t="s">
        <v>83</v>
      </c>
      <c r="N96" s="29" t="s">
        <v>327</v>
      </c>
      <c r="O96" s="42">
        <v>11632099.689999999</v>
      </c>
      <c r="P96" s="42">
        <f t="shared" si="2"/>
        <v>11.632099689999999</v>
      </c>
      <c r="Q96" s="30" t="s">
        <v>25</v>
      </c>
      <c r="R96" s="31">
        <v>733732706</v>
      </c>
      <c r="S96" s="32" t="s">
        <v>26</v>
      </c>
      <c r="T96" s="2" t="e">
        <v>#N/A</v>
      </c>
      <c r="U96" s="2" t="e">
        <f>+VLOOKUP(K96,#REF!,1,0)</f>
        <v>#REF!</v>
      </c>
    </row>
    <row r="97" spans="1:21" s="2" customFormat="1" ht="51" customHeight="1">
      <c r="A97" s="6">
        <v>94</v>
      </c>
      <c r="B97" s="19" t="s">
        <v>17</v>
      </c>
      <c r="C97" s="19" t="s">
        <v>18</v>
      </c>
      <c r="D97" s="19" t="s">
        <v>881</v>
      </c>
      <c r="E97" s="19" t="s">
        <v>20</v>
      </c>
      <c r="F97" s="29" t="s">
        <v>220</v>
      </c>
      <c r="G97" s="29" t="s">
        <v>234</v>
      </c>
      <c r="H97" s="29" t="s">
        <v>220</v>
      </c>
      <c r="I97" s="19" t="s">
        <v>916</v>
      </c>
      <c r="J97" s="21">
        <f t="shared" si="1"/>
        <v>2492254</v>
      </c>
      <c r="K97" s="19">
        <v>2492254</v>
      </c>
      <c r="L97" s="5" t="s">
        <v>328</v>
      </c>
      <c r="M97" s="29" t="s">
        <v>83</v>
      </c>
      <c r="N97" s="29" t="s">
        <v>175</v>
      </c>
      <c r="O97" s="42">
        <v>14948698.98</v>
      </c>
      <c r="P97" s="42">
        <f t="shared" si="2"/>
        <v>14.94869898</v>
      </c>
      <c r="Q97" s="30" t="s">
        <v>25</v>
      </c>
      <c r="R97" s="31">
        <v>598966083</v>
      </c>
      <c r="S97" s="32" t="s">
        <v>26</v>
      </c>
      <c r="T97" s="2" t="e">
        <v>#N/A</v>
      </c>
      <c r="U97" s="2" t="e">
        <f>+VLOOKUP(K97,#REF!,1,0)</f>
        <v>#REF!</v>
      </c>
    </row>
    <row r="98" spans="1:21" s="2" customFormat="1" ht="51" customHeight="1">
      <c r="A98" s="6">
        <v>95</v>
      </c>
      <c r="B98" s="19" t="s">
        <v>272</v>
      </c>
      <c r="C98" s="19" t="s">
        <v>18</v>
      </c>
      <c r="D98" s="19" t="s">
        <v>881</v>
      </c>
      <c r="E98" s="19" t="s">
        <v>20</v>
      </c>
      <c r="F98" s="29" t="s">
        <v>35</v>
      </c>
      <c r="G98" s="29" t="s">
        <v>329</v>
      </c>
      <c r="H98" s="29" t="s">
        <v>330</v>
      </c>
      <c r="I98" s="19" t="s">
        <v>910</v>
      </c>
      <c r="J98" s="21">
        <f t="shared" si="1"/>
        <v>2496323</v>
      </c>
      <c r="K98" s="19">
        <v>2496323</v>
      </c>
      <c r="L98" s="5" t="s">
        <v>331</v>
      </c>
      <c r="M98" s="29" t="s">
        <v>83</v>
      </c>
      <c r="N98" s="29" t="s">
        <v>327</v>
      </c>
      <c r="O98" s="42">
        <v>4227513.6100000003</v>
      </c>
      <c r="P98" s="42">
        <f t="shared" si="2"/>
        <v>4.2275136099999999</v>
      </c>
      <c r="Q98" s="30" t="s">
        <v>95</v>
      </c>
      <c r="R98" s="31">
        <v>704728473</v>
      </c>
      <c r="S98" s="32" t="s">
        <v>332</v>
      </c>
      <c r="T98" s="2">
        <v>2496323</v>
      </c>
      <c r="U98" s="2" t="e">
        <f>+VLOOKUP(K98,#REF!,1,0)</f>
        <v>#REF!</v>
      </c>
    </row>
    <row r="99" spans="1:21" s="2" customFormat="1" ht="51" customHeight="1">
      <c r="A99" s="6">
        <v>96</v>
      </c>
      <c r="B99" s="19" t="s">
        <v>17</v>
      </c>
      <c r="C99" s="19" t="s">
        <v>18</v>
      </c>
      <c r="D99" s="19" t="s">
        <v>881</v>
      </c>
      <c r="E99" s="19" t="s">
        <v>20</v>
      </c>
      <c r="F99" s="29" t="s">
        <v>220</v>
      </c>
      <c r="G99" s="29" t="s">
        <v>234</v>
      </c>
      <c r="H99" s="29" t="s">
        <v>220</v>
      </c>
      <c r="I99" s="19" t="s">
        <v>916</v>
      </c>
      <c r="J99" s="21">
        <f t="shared" si="1"/>
        <v>2499680</v>
      </c>
      <c r="K99" s="19">
        <v>2499680</v>
      </c>
      <c r="L99" s="5" t="s">
        <v>333</v>
      </c>
      <c r="M99" s="29" t="s">
        <v>83</v>
      </c>
      <c r="N99" s="29" t="s">
        <v>175</v>
      </c>
      <c r="O99" s="42">
        <v>9474994.9299999997</v>
      </c>
      <c r="P99" s="42">
        <f t="shared" si="2"/>
        <v>9.4749949299999994</v>
      </c>
      <c r="Q99" s="30" t="s">
        <v>95</v>
      </c>
      <c r="R99" s="31">
        <v>598966083</v>
      </c>
      <c r="S99" s="32" t="s">
        <v>26</v>
      </c>
      <c r="T99" s="2" t="e">
        <v>#N/A</v>
      </c>
      <c r="U99" s="2" t="e">
        <f>+VLOOKUP(K99,#REF!,1,0)</f>
        <v>#REF!</v>
      </c>
    </row>
    <row r="100" spans="1:21" s="2" customFormat="1" ht="51" customHeight="1">
      <c r="A100" s="6">
        <v>97</v>
      </c>
      <c r="B100" s="19" t="s">
        <v>17</v>
      </c>
      <c r="C100" s="19" t="s">
        <v>18</v>
      </c>
      <c r="D100" s="19" t="s">
        <v>881</v>
      </c>
      <c r="E100" s="19" t="s">
        <v>27</v>
      </c>
      <c r="F100" s="29" t="s">
        <v>28</v>
      </c>
      <c r="G100" s="29" t="s">
        <v>29</v>
      </c>
      <c r="H100" s="29" t="s">
        <v>30</v>
      </c>
      <c r="I100" s="19" t="s">
        <v>31</v>
      </c>
      <c r="J100" s="21">
        <f t="shared" si="1"/>
        <v>2500836</v>
      </c>
      <c r="K100" s="19">
        <v>2500836</v>
      </c>
      <c r="L100" s="5" t="s">
        <v>334</v>
      </c>
      <c r="M100" s="29" t="s">
        <v>83</v>
      </c>
      <c r="N100" s="29" t="s">
        <v>175</v>
      </c>
      <c r="O100" s="42">
        <v>11912201.49</v>
      </c>
      <c r="P100" s="42">
        <f t="shared" si="2"/>
        <v>11.912201490000001</v>
      </c>
      <c r="Q100" s="30" t="s">
        <v>25</v>
      </c>
      <c r="R100" s="31">
        <v>23841029</v>
      </c>
      <c r="S100" s="32" t="s">
        <v>335</v>
      </c>
      <c r="T100" s="2" t="e">
        <v>#N/A</v>
      </c>
      <c r="U100" s="2" t="e">
        <f>+VLOOKUP(K100,#REF!,1,0)</f>
        <v>#REF!</v>
      </c>
    </row>
    <row r="101" spans="1:21" s="2" customFormat="1" ht="51" customHeight="1">
      <c r="A101" s="6">
        <v>98</v>
      </c>
      <c r="B101" s="19" t="s">
        <v>17</v>
      </c>
      <c r="C101" s="19" t="s">
        <v>18</v>
      </c>
      <c r="D101" s="19" t="s">
        <v>881</v>
      </c>
      <c r="E101" s="19" t="s">
        <v>20</v>
      </c>
      <c r="F101" s="29" t="s">
        <v>336</v>
      </c>
      <c r="G101" s="29" t="s">
        <v>336</v>
      </c>
      <c r="H101" s="29" t="s">
        <v>337</v>
      </c>
      <c r="I101" s="19" t="s">
        <v>944</v>
      </c>
      <c r="J101" s="21">
        <f t="shared" si="1"/>
        <v>2504675</v>
      </c>
      <c r="K101" s="19">
        <v>2504675</v>
      </c>
      <c r="L101" s="5" t="s">
        <v>339</v>
      </c>
      <c r="M101" s="29" t="s">
        <v>340</v>
      </c>
      <c r="N101" s="29" t="s">
        <v>340</v>
      </c>
      <c r="O101" s="42">
        <v>7031642.6399999997</v>
      </c>
      <c r="P101" s="42">
        <f t="shared" si="2"/>
        <v>7.0316426399999994</v>
      </c>
      <c r="Q101" s="30" t="s">
        <v>95</v>
      </c>
      <c r="R101" s="31">
        <v>749721925</v>
      </c>
      <c r="S101" s="32" t="s">
        <v>26</v>
      </c>
      <c r="T101" s="2" t="e">
        <v>#N/A</v>
      </c>
      <c r="U101" s="2" t="e">
        <f>+VLOOKUP(K101,#REF!,1,0)</f>
        <v>#REF!</v>
      </c>
    </row>
    <row r="102" spans="1:21" s="2" customFormat="1" ht="51" customHeight="1">
      <c r="A102" s="6">
        <v>99</v>
      </c>
      <c r="B102" s="19" t="s">
        <v>17</v>
      </c>
      <c r="C102" s="19" t="s">
        <v>18</v>
      </c>
      <c r="D102" s="19" t="s">
        <v>264</v>
      </c>
      <c r="E102" s="19" t="s">
        <v>20</v>
      </c>
      <c r="F102" s="29" t="s">
        <v>220</v>
      </c>
      <c r="G102" s="29" t="s">
        <v>300</v>
      </c>
      <c r="H102" s="29" t="s">
        <v>341</v>
      </c>
      <c r="I102" s="19" t="s">
        <v>916</v>
      </c>
      <c r="J102" s="21">
        <f t="shared" si="1"/>
        <v>2505469</v>
      </c>
      <c r="K102" s="19">
        <v>2505469</v>
      </c>
      <c r="L102" s="5" t="s">
        <v>342</v>
      </c>
      <c r="M102" s="29" t="s">
        <v>247</v>
      </c>
      <c r="N102" s="29" t="s">
        <v>343</v>
      </c>
      <c r="O102" s="42">
        <v>22112225.989999998</v>
      </c>
      <c r="P102" s="42">
        <f t="shared" si="2"/>
        <v>22.112225989999999</v>
      </c>
      <c r="Q102" s="30" t="s">
        <v>25</v>
      </c>
      <c r="R102" s="31">
        <v>598966083</v>
      </c>
      <c r="S102" s="32" t="s">
        <v>26</v>
      </c>
      <c r="T102" s="2" t="e">
        <v>#N/A</v>
      </c>
      <c r="U102" s="2" t="e">
        <f>+VLOOKUP(K102,#REF!,1,0)</f>
        <v>#REF!</v>
      </c>
    </row>
    <row r="103" spans="1:21" s="2" customFormat="1" ht="51" customHeight="1">
      <c r="A103" s="6">
        <v>100</v>
      </c>
      <c r="B103" s="19" t="s">
        <v>17</v>
      </c>
      <c r="C103" s="19" t="s">
        <v>18</v>
      </c>
      <c r="D103" s="19" t="s">
        <v>881</v>
      </c>
      <c r="E103" s="19" t="s">
        <v>20</v>
      </c>
      <c r="F103" s="29" t="s">
        <v>220</v>
      </c>
      <c r="G103" s="29" t="s">
        <v>234</v>
      </c>
      <c r="H103" s="29" t="s">
        <v>220</v>
      </c>
      <c r="I103" s="19" t="s">
        <v>916</v>
      </c>
      <c r="J103" s="21">
        <f t="shared" si="1"/>
        <v>2508146</v>
      </c>
      <c r="K103" s="19">
        <v>2508146</v>
      </c>
      <c r="L103" s="5" t="s">
        <v>344</v>
      </c>
      <c r="M103" s="29" t="s">
        <v>83</v>
      </c>
      <c r="N103" s="29" t="s">
        <v>175</v>
      </c>
      <c r="O103" s="42">
        <v>10520425.6</v>
      </c>
      <c r="P103" s="42">
        <f t="shared" si="2"/>
        <v>10.520425599999999</v>
      </c>
      <c r="Q103" s="30" t="s">
        <v>25</v>
      </c>
      <c r="R103" s="31">
        <v>598966083</v>
      </c>
      <c r="S103" s="32" t="s">
        <v>26</v>
      </c>
      <c r="T103" s="2" t="e">
        <v>#N/A</v>
      </c>
      <c r="U103" s="2" t="e">
        <f>+VLOOKUP(K103,#REF!,1,0)</f>
        <v>#REF!</v>
      </c>
    </row>
    <row r="104" spans="1:21" s="2" customFormat="1" ht="51" customHeight="1">
      <c r="A104" s="6">
        <v>101</v>
      </c>
      <c r="B104" s="19" t="s">
        <v>17</v>
      </c>
      <c r="C104" s="19" t="s">
        <v>18</v>
      </c>
      <c r="D104" s="19" t="s">
        <v>881</v>
      </c>
      <c r="E104" s="19" t="s">
        <v>27</v>
      </c>
      <c r="F104" s="29" t="s">
        <v>181</v>
      </c>
      <c r="G104" s="29" t="s">
        <v>181</v>
      </c>
      <c r="H104" s="29" t="s">
        <v>181</v>
      </c>
      <c r="I104" s="19" t="s">
        <v>182</v>
      </c>
      <c r="J104" s="21">
        <f t="shared" si="1"/>
        <v>2508531</v>
      </c>
      <c r="K104" s="19">
        <v>2508531</v>
      </c>
      <c r="L104" s="5" t="s">
        <v>345</v>
      </c>
      <c r="M104" s="29" t="s">
        <v>306</v>
      </c>
      <c r="N104" s="29" t="s">
        <v>307</v>
      </c>
      <c r="O104" s="42">
        <v>3373813.39</v>
      </c>
      <c r="P104" s="42">
        <f t="shared" si="2"/>
        <v>3.37381339</v>
      </c>
      <c r="Q104" s="30" t="s">
        <v>95</v>
      </c>
      <c r="R104" s="31">
        <v>40539250</v>
      </c>
      <c r="S104" s="32" t="s">
        <v>188</v>
      </c>
      <c r="T104" s="2" t="e">
        <v>#N/A</v>
      </c>
      <c r="U104" s="2" t="e">
        <f>+VLOOKUP(K104,#REF!,1,0)</f>
        <v>#REF!</v>
      </c>
    </row>
    <row r="105" spans="1:21" s="2" customFormat="1" ht="51" customHeight="1">
      <c r="A105" s="6">
        <v>102</v>
      </c>
      <c r="B105" s="19" t="s">
        <v>17</v>
      </c>
      <c r="C105" s="19" t="s">
        <v>18</v>
      </c>
      <c r="D105" s="19" t="s">
        <v>881</v>
      </c>
      <c r="E105" s="19" t="s">
        <v>27</v>
      </c>
      <c r="F105" s="29" t="s">
        <v>181</v>
      </c>
      <c r="G105" s="29" t="s">
        <v>181</v>
      </c>
      <c r="H105" s="29" t="s">
        <v>181</v>
      </c>
      <c r="I105" s="19" t="s">
        <v>182</v>
      </c>
      <c r="J105" s="21">
        <f t="shared" si="1"/>
        <v>2509735</v>
      </c>
      <c r="K105" s="19">
        <v>2509735</v>
      </c>
      <c r="L105" s="5" t="s">
        <v>346</v>
      </c>
      <c r="M105" s="29" t="s">
        <v>306</v>
      </c>
      <c r="N105" s="29" t="s">
        <v>307</v>
      </c>
      <c r="O105" s="42">
        <v>3825225.68</v>
      </c>
      <c r="P105" s="42">
        <f t="shared" si="2"/>
        <v>3.82522568</v>
      </c>
      <c r="Q105" s="30" t="s">
        <v>95</v>
      </c>
      <c r="R105" s="31">
        <v>40539250</v>
      </c>
      <c r="S105" s="32" t="s">
        <v>188</v>
      </c>
      <c r="T105" s="2" t="e">
        <v>#N/A</v>
      </c>
      <c r="U105" s="2" t="e">
        <f>+VLOOKUP(K105,#REF!,1,0)</f>
        <v>#REF!</v>
      </c>
    </row>
    <row r="106" spans="1:21" s="2" customFormat="1" ht="51" customHeight="1">
      <c r="A106" s="6">
        <v>103</v>
      </c>
      <c r="B106" s="19" t="s">
        <v>17</v>
      </c>
      <c r="C106" s="19" t="s">
        <v>18</v>
      </c>
      <c r="D106" s="19" t="s">
        <v>881</v>
      </c>
      <c r="E106" s="19" t="s">
        <v>34</v>
      </c>
      <c r="F106" s="29" t="s">
        <v>21</v>
      </c>
      <c r="G106" s="29" t="s">
        <v>347</v>
      </c>
      <c r="H106" s="29" t="s">
        <v>347</v>
      </c>
      <c r="I106" s="19" t="s">
        <v>223</v>
      </c>
      <c r="J106" s="21">
        <f t="shared" si="1"/>
        <v>2515324</v>
      </c>
      <c r="K106" s="19">
        <v>2515324</v>
      </c>
      <c r="L106" s="5" t="s">
        <v>348</v>
      </c>
      <c r="M106" s="29" t="s">
        <v>225</v>
      </c>
      <c r="N106" s="29" t="s">
        <v>226</v>
      </c>
      <c r="O106" s="42">
        <v>4815184.8</v>
      </c>
      <c r="P106" s="42">
        <f t="shared" si="2"/>
        <v>4.8151847999999999</v>
      </c>
      <c r="Q106" s="30" t="s">
        <v>95</v>
      </c>
      <c r="R106" s="31" t="s">
        <v>40</v>
      </c>
      <c r="S106" s="32" t="s">
        <v>41</v>
      </c>
      <c r="T106" s="2" t="e">
        <v>#N/A</v>
      </c>
      <c r="U106" s="2" t="e">
        <f>+VLOOKUP(K106,#REF!,1,0)</f>
        <v>#REF!</v>
      </c>
    </row>
    <row r="107" spans="1:21" s="2" customFormat="1" ht="51" customHeight="1">
      <c r="A107" s="6">
        <v>104</v>
      </c>
      <c r="B107" s="19" t="s">
        <v>17</v>
      </c>
      <c r="C107" s="19" t="s">
        <v>18</v>
      </c>
      <c r="D107" s="19" t="s">
        <v>264</v>
      </c>
      <c r="E107" s="19" t="s">
        <v>34</v>
      </c>
      <c r="F107" s="29" t="s">
        <v>203</v>
      </c>
      <c r="G107" s="29" t="s">
        <v>203</v>
      </c>
      <c r="H107" s="29" t="s">
        <v>203</v>
      </c>
      <c r="I107" s="19" t="s">
        <v>223</v>
      </c>
      <c r="J107" s="21">
        <f t="shared" si="1"/>
        <v>2516822</v>
      </c>
      <c r="K107" s="19">
        <v>2516822</v>
      </c>
      <c r="L107" s="5" t="s">
        <v>349</v>
      </c>
      <c r="M107" s="29" t="s">
        <v>225</v>
      </c>
      <c r="N107" s="29" t="s">
        <v>226</v>
      </c>
      <c r="O107" s="42">
        <v>7438398.1799999997</v>
      </c>
      <c r="P107" s="42">
        <f t="shared" si="2"/>
        <v>7.4383981800000001</v>
      </c>
      <c r="Q107" s="30" t="s">
        <v>95</v>
      </c>
      <c r="R107" s="31" t="s">
        <v>40</v>
      </c>
      <c r="S107" s="32" t="s">
        <v>41</v>
      </c>
      <c r="T107" s="2" t="e">
        <v>#N/A</v>
      </c>
      <c r="U107" s="2" t="e">
        <f>+VLOOKUP(K107,#REF!,1,0)</f>
        <v>#REF!</v>
      </c>
    </row>
    <row r="108" spans="1:21" s="2" customFormat="1" ht="51" customHeight="1">
      <c r="A108" s="6">
        <v>105</v>
      </c>
      <c r="B108" s="19" t="s">
        <v>17</v>
      </c>
      <c r="C108" s="19" t="s">
        <v>18</v>
      </c>
      <c r="D108" s="19" t="s">
        <v>881</v>
      </c>
      <c r="E108" s="19" t="s">
        <v>20</v>
      </c>
      <c r="F108" s="29" t="s">
        <v>220</v>
      </c>
      <c r="G108" s="29" t="s">
        <v>286</v>
      </c>
      <c r="H108" s="29" t="s">
        <v>350</v>
      </c>
      <c r="I108" s="19" t="s">
        <v>916</v>
      </c>
      <c r="J108" s="21">
        <f t="shared" si="1"/>
        <v>2519492</v>
      </c>
      <c r="K108" s="19">
        <v>2519492</v>
      </c>
      <c r="L108" s="5" t="s">
        <v>351</v>
      </c>
      <c r="M108" s="29" t="s">
        <v>83</v>
      </c>
      <c r="N108" s="29" t="s">
        <v>175</v>
      </c>
      <c r="O108" s="42">
        <v>14251772.4</v>
      </c>
      <c r="P108" s="42">
        <f t="shared" si="2"/>
        <v>14.2517724</v>
      </c>
      <c r="Q108" s="30" t="s">
        <v>25</v>
      </c>
      <c r="R108" s="31">
        <v>598966083</v>
      </c>
      <c r="S108" s="32" t="s">
        <v>26</v>
      </c>
      <c r="T108" s="2" t="e">
        <v>#N/A</v>
      </c>
      <c r="U108" s="2" t="e">
        <f>+VLOOKUP(K108,#REF!,1,0)</f>
        <v>#REF!</v>
      </c>
    </row>
    <row r="109" spans="1:21" s="2" customFormat="1" ht="51" customHeight="1">
      <c r="A109" s="6">
        <v>106</v>
      </c>
      <c r="B109" s="19" t="s">
        <v>17</v>
      </c>
      <c r="C109" s="19" t="s">
        <v>18</v>
      </c>
      <c r="D109" s="19" t="s">
        <v>881</v>
      </c>
      <c r="E109" s="19" t="s">
        <v>34</v>
      </c>
      <c r="F109" s="29" t="s">
        <v>352</v>
      </c>
      <c r="G109" s="29" t="s">
        <v>352</v>
      </c>
      <c r="H109" s="29" t="s">
        <v>352</v>
      </c>
      <c r="I109" s="19" t="s">
        <v>223</v>
      </c>
      <c r="J109" s="21">
        <f t="shared" si="1"/>
        <v>2521405</v>
      </c>
      <c r="K109" s="19">
        <v>2521405</v>
      </c>
      <c r="L109" s="5" t="s">
        <v>353</v>
      </c>
      <c r="M109" s="29" t="s">
        <v>225</v>
      </c>
      <c r="N109" s="29" t="s">
        <v>226</v>
      </c>
      <c r="O109" s="42">
        <v>7237866.8399999999</v>
      </c>
      <c r="P109" s="42">
        <f t="shared" si="2"/>
        <v>7.2378668399999997</v>
      </c>
      <c r="Q109" s="30" t="s">
        <v>95</v>
      </c>
      <c r="R109" s="31" t="s">
        <v>40</v>
      </c>
      <c r="S109" s="32" t="s">
        <v>41</v>
      </c>
      <c r="T109" s="2" t="e">
        <v>#N/A</v>
      </c>
      <c r="U109" s="2" t="e">
        <f>+VLOOKUP(K109,#REF!,1,0)</f>
        <v>#REF!</v>
      </c>
    </row>
    <row r="110" spans="1:21" s="2" customFormat="1" ht="51" customHeight="1">
      <c r="A110" s="6">
        <v>107</v>
      </c>
      <c r="B110" s="19" t="s">
        <v>17</v>
      </c>
      <c r="C110" s="19" t="s">
        <v>18</v>
      </c>
      <c r="D110" s="19" t="s">
        <v>881</v>
      </c>
      <c r="E110" s="19" t="s">
        <v>27</v>
      </c>
      <c r="F110" s="29" t="s">
        <v>28</v>
      </c>
      <c r="G110" s="29" t="s">
        <v>29</v>
      </c>
      <c r="H110" s="29" t="s">
        <v>30</v>
      </c>
      <c r="I110" s="19" t="s">
        <v>31</v>
      </c>
      <c r="J110" s="21">
        <f t="shared" si="1"/>
        <v>2521704</v>
      </c>
      <c r="K110" s="19">
        <v>2521704</v>
      </c>
      <c r="L110" s="5" t="s">
        <v>354</v>
      </c>
      <c r="M110" s="29" t="s">
        <v>932</v>
      </c>
      <c r="N110" s="29" t="s">
        <v>66</v>
      </c>
      <c r="O110" s="42">
        <v>6112943.8300000001</v>
      </c>
      <c r="P110" s="42">
        <f t="shared" si="2"/>
        <v>6.1129438299999999</v>
      </c>
      <c r="Q110" s="30" t="s">
        <v>95</v>
      </c>
      <c r="R110" s="31">
        <v>23841029</v>
      </c>
      <c r="S110" s="32" t="s">
        <v>335</v>
      </c>
      <c r="T110" s="2" t="e">
        <v>#N/A</v>
      </c>
      <c r="U110" s="2" t="e">
        <f>+VLOOKUP(K110,#REF!,1,0)</f>
        <v>#REF!</v>
      </c>
    </row>
    <row r="111" spans="1:21" s="2" customFormat="1" ht="51" customHeight="1">
      <c r="A111" s="6">
        <v>108</v>
      </c>
      <c r="B111" s="19" t="s">
        <v>17</v>
      </c>
      <c r="C111" s="19" t="s">
        <v>18</v>
      </c>
      <c r="D111" s="19" t="s">
        <v>143</v>
      </c>
      <c r="E111" s="19" t="s">
        <v>34</v>
      </c>
      <c r="F111" s="29" t="s">
        <v>355</v>
      </c>
      <c r="G111" s="29" t="s">
        <v>355</v>
      </c>
      <c r="H111" s="29" t="s">
        <v>356</v>
      </c>
      <c r="I111" s="19" t="s">
        <v>357</v>
      </c>
      <c r="J111" s="21">
        <f t="shared" si="1"/>
        <v>2522717</v>
      </c>
      <c r="K111" s="19">
        <v>2522717</v>
      </c>
      <c r="L111" s="5" t="s">
        <v>358</v>
      </c>
      <c r="M111" s="29" t="s">
        <v>359</v>
      </c>
      <c r="N111" s="29" t="s">
        <v>360</v>
      </c>
      <c r="O111" s="42">
        <v>1843605.84</v>
      </c>
      <c r="P111" s="42">
        <f t="shared" si="2"/>
        <v>1.8436058400000002</v>
      </c>
      <c r="Q111" s="30" t="s">
        <v>187</v>
      </c>
      <c r="R111" s="31" t="s">
        <v>40</v>
      </c>
      <c r="S111" s="32" t="s">
        <v>41</v>
      </c>
      <c r="T111" s="2" t="e">
        <v>#N/A</v>
      </c>
      <c r="U111" s="2" t="e">
        <f>+VLOOKUP(K111,#REF!,1,0)</f>
        <v>#REF!</v>
      </c>
    </row>
    <row r="112" spans="1:21" s="2" customFormat="1" ht="51" customHeight="1">
      <c r="A112" s="6">
        <v>109</v>
      </c>
      <c r="B112" s="19" t="s">
        <v>17</v>
      </c>
      <c r="C112" s="19" t="s">
        <v>18</v>
      </c>
      <c r="D112" s="19" t="s">
        <v>881</v>
      </c>
      <c r="E112" s="19" t="s">
        <v>34</v>
      </c>
      <c r="F112" s="29" t="s">
        <v>76</v>
      </c>
      <c r="G112" s="29" t="s">
        <v>361</v>
      </c>
      <c r="H112" s="29" t="s">
        <v>361</v>
      </c>
      <c r="I112" s="19" t="s">
        <v>92</v>
      </c>
      <c r="J112" s="21">
        <f t="shared" si="1"/>
        <v>2523928</v>
      </c>
      <c r="K112" s="19">
        <v>2523928</v>
      </c>
      <c r="L112" s="5" t="s">
        <v>362</v>
      </c>
      <c r="M112" s="29" t="s">
        <v>94</v>
      </c>
      <c r="N112" s="29" t="s">
        <v>94</v>
      </c>
      <c r="O112" s="42">
        <v>53919806.590000004</v>
      </c>
      <c r="P112" s="42">
        <f t="shared" si="2"/>
        <v>53.91980659</v>
      </c>
      <c r="Q112" s="30" t="s">
        <v>25</v>
      </c>
      <c r="R112" s="31" t="s">
        <v>40</v>
      </c>
      <c r="S112" s="32" t="s">
        <v>207</v>
      </c>
      <c r="T112" s="2" t="e">
        <v>#N/A</v>
      </c>
      <c r="U112" s="2" t="e">
        <f>+VLOOKUP(K112,#REF!,1,0)</f>
        <v>#REF!</v>
      </c>
    </row>
    <row r="113" spans="1:21" s="2" customFormat="1" ht="51" customHeight="1">
      <c r="A113" s="6">
        <v>110</v>
      </c>
      <c r="B113" s="19" t="s">
        <v>86</v>
      </c>
      <c r="C113" s="19" t="s">
        <v>18</v>
      </c>
      <c r="D113" s="19" t="s">
        <v>264</v>
      </c>
      <c r="E113" s="19" t="s">
        <v>20</v>
      </c>
      <c r="F113" s="29" t="s">
        <v>144</v>
      </c>
      <c r="G113" s="29" t="s">
        <v>363</v>
      </c>
      <c r="H113" s="29" t="s">
        <v>364</v>
      </c>
      <c r="I113" s="19" t="s">
        <v>938</v>
      </c>
      <c r="J113" s="21">
        <f t="shared" si="1"/>
        <v>2524278</v>
      </c>
      <c r="K113" s="19">
        <v>2524278</v>
      </c>
      <c r="L113" s="5" t="s">
        <v>365</v>
      </c>
      <c r="M113" s="29" t="s">
        <v>932</v>
      </c>
      <c r="N113" s="29" t="s">
        <v>366</v>
      </c>
      <c r="O113" s="42">
        <v>41983166.310000002</v>
      </c>
      <c r="P113" s="42">
        <f t="shared" si="2"/>
        <v>41.983166310000001</v>
      </c>
      <c r="Q113" s="30" t="s">
        <v>25</v>
      </c>
      <c r="R113" s="31">
        <v>842165626</v>
      </c>
      <c r="S113" s="32" t="s">
        <v>41</v>
      </c>
      <c r="T113" s="2" t="e">
        <v>#N/A</v>
      </c>
      <c r="U113" s="2" t="e">
        <f>+VLOOKUP(K113,#REF!,1,0)</f>
        <v>#REF!</v>
      </c>
    </row>
    <row r="114" spans="1:21" s="2" customFormat="1" ht="51" customHeight="1">
      <c r="A114" s="6">
        <v>111</v>
      </c>
      <c r="B114" s="19" t="s">
        <v>86</v>
      </c>
      <c r="C114" s="19" t="s">
        <v>18</v>
      </c>
      <c r="D114" s="19" t="s">
        <v>881</v>
      </c>
      <c r="E114" s="19" t="s">
        <v>20</v>
      </c>
      <c r="F114" s="29" t="s">
        <v>144</v>
      </c>
      <c r="G114" s="29" t="s">
        <v>367</v>
      </c>
      <c r="H114" s="29" t="s">
        <v>368</v>
      </c>
      <c r="I114" s="19" t="s">
        <v>938</v>
      </c>
      <c r="J114" s="21">
        <f t="shared" si="1"/>
        <v>2524361</v>
      </c>
      <c r="K114" s="19">
        <v>2524361</v>
      </c>
      <c r="L114" s="5" t="s">
        <v>369</v>
      </c>
      <c r="M114" s="29" t="s">
        <v>24</v>
      </c>
      <c r="N114" s="29" t="s">
        <v>285</v>
      </c>
      <c r="O114" s="42">
        <v>11599093.939999999</v>
      </c>
      <c r="P114" s="42">
        <f t="shared" si="2"/>
        <v>11.599093939999999</v>
      </c>
      <c r="Q114" s="30" t="s">
        <v>25</v>
      </c>
      <c r="R114" s="31">
        <v>842165626</v>
      </c>
      <c r="S114" s="32" t="s">
        <v>41</v>
      </c>
      <c r="T114" s="2" t="e">
        <v>#N/A</v>
      </c>
      <c r="U114" s="2" t="e">
        <f>+VLOOKUP(K114,#REF!,1,0)</f>
        <v>#REF!</v>
      </c>
    </row>
    <row r="115" spans="1:21" s="2" customFormat="1" ht="51" customHeight="1">
      <c r="A115" s="6">
        <v>112</v>
      </c>
      <c r="B115" s="19" t="s">
        <v>86</v>
      </c>
      <c r="C115" s="19" t="s">
        <v>18</v>
      </c>
      <c r="D115" s="19" t="s">
        <v>264</v>
      </c>
      <c r="E115" s="19" t="s">
        <v>20</v>
      </c>
      <c r="F115" s="29" t="s">
        <v>144</v>
      </c>
      <c r="G115" s="29" t="s">
        <v>370</v>
      </c>
      <c r="H115" s="29" t="s">
        <v>371</v>
      </c>
      <c r="I115" s="19" t="s">
        <v>938</v>
      </c>
      <c r="J115" s="21">
        <f t="shared" ref="J115:J178" si="3">HYPERLINK("https://ofi5.mef.gob.pe/ssi/Ssi/Index?codigo="&amp;K115&amp;"&amp;tipo=2",K115)</f>
        <v>2525464</v>
      </c>
      <c r="K115" s="19">
        <v>2525464</v>
      </c>
      <c r="L115" s="5" t="s">
        <v>372</v>
      </c>
      <c r="M115" s="29" t="s">
        <v>932</v>
      </c>
      <c r="N115" s="29" t="s">
        <v>366</v>
      </c>
      <c r="O115" s="42">
        <v>12528714.4</v>
      </c>
      <c r="P115" s="42">
        <f t="shared" si="2"/>
        <v>12.5287144</v>
      </c>
      <c r="Q115" s="30" t="s">
        <v>25</v>
      </c>
      <c r="R115" s="31">
        <v>842165626</v>
      </c>
      <c r="S115" s="32" t="s">
        <v>41</v>
      </c>
      <c r="T115" s="2" t="e">
        <v>#N/A</v>
      </c>
      <c r="U115" s="2" t="e">
        <f>+VLOOKUP(K115,#REF!,1,0)</f>
        <v>#REF!</v>
      </c>
    </row>
    <row r="116" spans="1:21" s="2" customFormat="1" ht="51" customHeight="1">
      <c r="A116" s="6">
        <v>113</v>
      </c>
      <c r="B116" s="19" t="s">
        <v>17</v>
      </c>
      <c r="C116" s="19" t="s">
        <v>18</v>
      </c>
      <c r="D116" s="19" t="s">
        <v>264</v>
      </c>
      <c r="E116" s="19" t="s">
        <v>79</v>
      </c>
      <c r="F116" s="29" t="s">
        <v>28</v>
      </c>
      <c r="G116" s="29" t="s">
        <v>258</v>
      </c>
      <c r="H116" s="29" t="s">
        <v>259</v>
      </c>
      <c r="I116" s="19" t="s">
        <v>260</v>
      </c>
      <c r="J116" s="21">
        <f t="shared" si="3"/>
        <v>2525680</v>
      </c>
      <c r="K116" s="19">
        <v>2525680</v>
      </c>
      <c r="L116" s="5" t="s">
        <v>945</v>
      </c>
      <c r="M116" s="29" t="s">
        <v>83</v>
      </c>
      <c r="N116" s="29" t="s">
        <v>946</v>
      </c>
      <c r="O116" s="42">
        <v>12213497.51</v>
      </c>
      <c r="P116" s="42">
        <f t="shared" si="2"/>
        <v>12.21349751</v>
      </c>
      <c r="Q116" s="30" t="s">
        <v>25</v>
      </c>
      <c r="R116" s="31">
        <v>76454215</v>
      </c>
      <c r="S116" s="32" t="s">
        <v>263</v>
      </c>
      <c r="T116" s="2" t="e">
        <v>#N/A</v>
      </c>
      <c r="U116" s="2" t="e">
        <f>+VLOOKUP(K116,#REF!,1,0)</f>
        <v>#REF!</v>
      </c>
    </row>
    <row r="117" spans="1:21" s="2" customFormat="1" ht="51" customHeight="1">
      <c r="A117" s="6">
        <v>114</v>
      </c>
      <c r="B117" s="19" t="s">
        <v>17</v>
      </c>
      <c r="C117" s="19" t="s">
        <v>18</v>
      </c>
      <c r="D117" s="19" t="s">
        <v>264</v>
      </c>
      <c r="E117" s="19" t="s">
        <v>20</v>
      </c>
      <c r="F117" s="29" t="s">
        <v>220</v>
      </c>
      <c r="G117" s="29" t="s">
        <v>227</v>
      </c>
      <c r="H117" s="29" t="s">
        <v>374</v>
      </c>
      <c r="I117" s="19" t="s">
        <v>916</v>
      </c>
      <c r="J117" s="21">
        <f t="shared" si="3"/>
        <v>2531480</v>
      </c>
      <c r="K117" s="19">
        <v>2531480</v>
      </c>
      <c r="L117" s="5" t="s">
        <v>375</v>
      </c>
      <c r="M117" s="29" t="s">
        <v>247</v>
      </c>
      <c r="N117" s="29" t="s">
        <v>343</v>
      </c>
      <c r="O117" s="42">
        <v>30783157.41</v>
      </c>
      <c r="P117" s="42">
        <f t="shared" si="2"/>
        <v>30.783157410000001</v>
      </c>
      <c r="Q117" s="30" t="s">
        <v>25</v>
      </c>
      <c r="R117" s="31">
        <v>598966083</v>
      </c>
      <c r="S117" s="32" t="s">
        <v>26</v>
      </c>
      <c r="T117" s="2" t="e">
        <v>#N/A</v>
      </c>
      <c r="U117" s="2" t="e">
        <f>+VLOOKUP(K117,#REF!,1,0)</f>
        <v>#REF!</v>
      </c>
    </row>
    <row r="118" spans="1:21" s="2" customFormat="1" ht="51" customHeight="1">
      <c r="A118" s="6">
        <v>115</v>
      </c>
      <c r="B118" s="19" t="s">
        <v>17</v>
      </c>
      <c r="C118" s="19" t="s">
        <v>18</v>
      </c>
      <c r="D118" s="19" t="s">
        <v>881</v>
      </c>
      <c r="E118" s="19" t="s">
        <v>27</v>
      </c>
      <c r="F118" s="29" t="s">
        <v>28</v>
      </c>
      <c r="G118" s="29" t="s">
        <v>376</v>
      </c>
      <c r="H118" s="29" t="s">
        <v>376</v>
      </c>
      <c r="I118" s="19" t="s">
        <v>377</v>
      </c>
      <c r="J118" s="21">
        <f t="shared" si="3"/>
        <v>2531765</v>
      </c>
      <c r="K118" s="19">
        <v>2531765</v>
      </c>
      <c r="L118" s="5" t="s">
        <v>378</v>
      </c>
      <c r="M118" s="29" t="s">
        <v>83</v>
      </c>
      <c r="N118" s="29" t="s">
        <v>175</v>
      </c>
      <c r="O118" s="42">
        <v>14152708.439999999</v>
      </c>
      <c r="P118" s="42">
        <f t="shared" si="2"/>
        <v>14.15270844</v>
      </c>
      <c r="Q118" s="30" t="s">
        <v>25</v>
      </c>
      <c r="R118" s="31">
        <v>16329876</v>
      </c>
      <c r="S118" s="32" t="s">
        <v>263</v>
      </c>
      <c r="T118" s="2" t="e">
        <v>#N/A</v>
      </c>
      <c r="U118" s="2" t="e">
        <f>+VLOOKUP(K118,#REF!,1,0)</f>
        <v>#REF!</v>
      </c>
    </row>
    <row r="119" spans="1:21" s="2" customFormat="1" ht="51" customHeight="1">
      <c r="A119" s="6">
        <v>116</v>
      </c>
      <c r="B119" s="19" t="s">
        <v>17</v>
      </c>
      <c r="C119" s="19" t="s">
        <v>18</v>
      </c>
      <c r="D119" s="19" t="s">
        <v>881</v>
      </c>
      <c r="E119" s="19" t="s">
        <v>20</v>
      </c>
      <c r="F119" s="29" t="s">
        <v>21</v>
      </c>
      <c r="G119" s="29" t="s">
        <v>379</v>
      </c>
      <c r="H119" s="29" t="s">
        <v>380</v>
      </c>
      <c r="I119" s="19" t="s">
        <v>899</v>
      </c>
      <c r="J119" s="21">
        <f t="shared" si="3"/>
        <v>2532360</v>
      </c>
      <c r="K119" s="19">
        <v>2532360</v>
      </c>
      <c r="L119" s="5" t="s">
        <v>381</v>
      </c>
      <c r="M119" s="29" t="s">
        <v>83</v>
      </c>
      <c r="N119" s="29" t="s">
        <v>316</v>
      </c>
      <c r="O119" s="42">
        <v>9092869.8900000006</v>
      </c>
      <c r="P119" s="42">
        <f t="shared" si="2"/>
        <v>9.0928698900000011</v>
      </c>
      <c r="Q119" s="30" t="s">
        <v>95</v>
      </c>
      <c r="R119" s="31">
        <v>1003685498</v>
      </c>
      <c r="S119" s="32" t="s">
        <v>263</v>
      </c>
      <c r="T119" s="2" t="e">
        <v>#N/A</v>
      </c>
      <c r="U119" s="2" t="e">
        <f>+VLOOKUP(K119,#REF!,1,0)</f>
        <v>#REF!</v>
      </c>
    </row>
    <row r="120" spans="1:21" s="2" customFormat="1" ht="51" customHeight="1">
      <c r="A120" s="6">
        <v>117</v>
      </c>
      <c r="B120" s="19" t="s">
        <v>17</v>
      </c>
      <c r="C120" s="19" t="s">
        <v>18</v>
      </c>
      <c r="D120" s="19" t="s">
        <v>143</v>
      </c>
      <c r="E120" s="19" t="s">
        <v>27</v>
      </c>
      <c r="F120" s="29" t="s">
        <v>28</v>
      </c>
      <c r="G120" s="29" t="s">
        <v>382</v>
      </c>
      <c r="H120" s="29" t="s">
        <v>382</v>
      </c>
      <c r="I120" s="19" t="s">
        <v>383</v>
      </c>
      <c r="J120" s="21">
        <f t="shared" si="3"/>
        <v>2533316</v>
      </c>
      <c r="K120" s="19">
        <v>2533316</v>
      </c>
      <c r="L120" s="5" t="s">
        <v>384</v>
      </c>
      <c r="M120" s="29" t="s">
        <v>225</v>
      </c>
      <c r="N120" s="29" t="s">
        <v>385</v>
      </c>
      <c r="O120" s="42">
        <v>4561789.2</v>
      </c>
      <c r="P120" s="42">
        <f t="shared" si="2"/>
        <v>4.5617891999999998</v>
      </c>
      <c r="Q120" s="30" t="s">
        <v>95</v>
      </c>
      <c r="R120" s="31">
        <v>49016203</v>
      </c>
      <c r="S120" s="32" t="s">
        <v>263</v>
      </c>
      <c r="T120" s="2" t="e">
        <v>#N/A</v>
      </c>
      <c r="U120" s="2" t="e">
        <f>+VLOOKUP(K120,#REF!,1,0)</f>
        <v>#REF!</v>
      </c>
    </row>
    <row r="121" spans="1:21" s="2" customFormat="1" ht="51" customHeight="1">
      <c r="A121" s="6">
        <v>118</v>
      </c>
      <c r="B121" s="19" t="s">
        <v>17</v>
      </c>
      <c r="C121" s="19" t="s">
        <v>18</v>
      </c>
      <c r="D121" s="19" t="s">
        <v>881</v>
      </c>
      <c r="E121" s="19" t="s">
        <v>34</v>
      </c>
      <c r="F121" s="29" t="s">
        <v>355</v>
      </c>
      <c r="G121" s="29" t="s">
        <v>355</v>
      </c>
      <c r="H121" s="29" t="s">
        <v>356</v>
      </c>
      <c r="I121" s="19" t="s">
        <v>357</v>
      </c>
      <c r="J121" s="21">
        <f t="shared" si="3"/>
        <v>2534443</v>
      </c>
      <c r="K121" s="19">
        <v>2534443</v>
      </c>
      <c r="L121" s="5" t="s">
        <v>386</v>
      </c>
      <c r="M121" s="29" t="s">
        <v>359</v>
      </c>
      <c r="N121" s="29" t="s">
        <v>360</v>
      </c>
      <c r="O121" s="42">
        <v>1838715.86</v>
      </c>
      <c r="P121" s="42">
        <f t="shared" si="2"/>
        <v>1.8387158600000002</v>
      </c>
      <c r="Q121" s="30" t="s">
        <v>187</v>
      </c>
      <c r="R121" s="31" t="s">
        <v>40</v>
      </c>
      <c r="S121" s="32" t="s">
        <v>41</v>
      </c>
      <c r="T121" s="2" t="e">
        <v>#N/A</v>
      </c>
      <c r="U121" s="2" t="e">
        <f>+VLOOKUP(K121,#REF!,1,0)</f>
        <v>#REF!</v>
      </c>
    </row>
    <row r="122" spans="1:21" s="2" customFormat="1" ht="51" customHeight="1">
      <c r="A122" s="6">
        <v>119</v>
      </c>
      <c r="B122" s="19" t="s">
        <v>17</v>
      </c>
      <c r="C122" s="19" t="s">
        <v>18</v>
      </c>
      <c r="D122" s="19" t="s">
        <v>881</v>
      </c>
      <c r="E122" s="19" t="s">
        <v>34</v>
      </c>
      <c r="F122" s="29" t="s">
        <v>355</v>
      </c>
      <c r="G122" s="29" t="s">
        <v>387</v>
      </c>
      <c r="H122" s="29" t="s">
        <v>388</v>
      </c>
      <c r="I122" s="19" t="s">
        <v>357</v>
      </c>
      <c r="J122" s="21">
        <f t="shared" si="3"/>
        <v>2534846</v>
      </c>
      <c r="K122" s="19">
        <v>2534846</v>
      </c>
      <c r="L122" s="5" t="s">
        <v>389</v>
      </c>
      <c r="M122" s="29" t="s">
        <v>359</v>
      </c>
      <c r="N122" s="29" t="s">
        <v>360</v>
      </c>
      <c r="O122" s="42">
        <v>1889220.86</v>
      </c>
      <c r="P122" s="42">
        <f t="shared" si="2"/>
        <v>1.88922086</v>
      </c>
      <c r="Q122" s="30" t="s">
        <v>187</v>
      </c>
      <c r="R122" s="31" t="s">
        <v>40</v>
      </c>
      <c r="S122" s="32" t="s">
        <v>41</v>
      </c>
      <c r="T122" s="2" t="e">
        <v>#N/A</v>
      </c>
      <c r="U122" s="2" t="e">
        <f>+VLOOKUP(K122,#REF!,1,0)</f>
        <v>#REF!</v>
      </c>
    </row>
    <row r="123" spans="1:21" s="2" customFormat="1" ht="51" customHeight="1">
      <c r="A123" s="6">
        <v>120</v>
      </c>
      <c r="B123" s="19" t="s">
        <v>17</v>
      </c>
      <c r="C123" s="19" t="s">
        <v>18</v>
      </c>
      <c r="D123" s="19" t="s">
        <v>881</v>
      </c>
      <c r="E123" s="19" t="s">
        <v>20</v>
      </c>
      <c r="F123" s="29" t="s">
        <v>150</v>
      </c>
      <c r="G123" s="29" t="s">
        <v>390</v>
      </c>
      <c r="H123" s="29" t="s">
        <v>391</v>
      </c>
      <c r="I123" s="19" t="s">
        <v>939</v>
      </c>
      <c r="J123" s="21">
        <f t="shared" si="3"/>
        <v>2534910</v>
      </c>
      <c r="K123" s="19">
        <v>2534910</v>
      </c>
      <c r="L123" s="5" t="s">
        <v>392</v>
      </c>
      <c r="M123" s="29" t="s">
        <v>340</v>
      </c>
      <c r="N123" s="29" t="s">
        <v>340</v>
      </c>
      <c r="O123" s="42">
        <v>9669355.9900000002</v>
      </c>
      <c r="P123" s="42">
        <f t="shared" si="2"/>
        <v>9.6693559899999997</v>
      </c>
      <c r="Q123" s="30" t="s">
        <v>95</v>
      </c>
      <c r="R123" s="31">
        <v>733732706</v>
      </c>
      <c r="S123" s="32" t="s">
        <v>26</v>
      </c>
      <c r="T123" s="2" t="e">
        <v>#N/A</v>
      </c>
      <c r="U123" s="2" t="e">
        <f>+VLOOKUP(K123,#REF!,1,0)</f>
        <v>#REF!</v>
      </c>
    </row>
    <row r="124" spans="1:21" s="2" customFormat="1" ht="51" customHeight="1">
      <c r="A124" s="6">
        <v>121</v>
      </c>
      <c r="B124" s="19" t="s">
        <v>17</v>
      </c>
      <c r="C124" s="19" t="s">
        <v>18</v>
      </c>
      <c r="D124" s="19" t="s">
        <v>881</v>
      </c>
      <c r="E124" s="19" t="s">
        <v>34</v>
      </c>
      <c r="F124" s="29" t="s">
        <v>355</v>
      </c>
      <c r="G124" s="29" t="s">
        <v>387</v>
      </c>
      <c r="H124" s="29" t="s">
        <v>393</v>
      </c>
      <c r="I124" s="19" t="s">
        <v>357</v>
      </c>
      <c r="J124" s="21">
        <f t="shared" si="3"/>
        <v>2534944</v>
      </c>
      <c r="K124" s="19">
        <v>2534944</v>
      </c>
      <c r="L124" s="5" t="s">
        <v>394</v>
      </c>
      <c r="M124" s="29" t="s">
        <v>359</v>
      </c>
      <c r="N124" s="29" t="s">
        <v>360</v>
      </c>
      <c r="O124" s="42">
        <v>1855915.87</v>
      </c>
      <c r="P124" s="42">
        <f t="shared" si="2"/>
        <v>1.85591587</v>
      </c>
      <c r="Q124" s="30" t="s">
        <v>187</v>
      </c>
      <c r="R124" s="31" t="s">
        <v>40</v>
      </c>
      <c r="S124" s="32" t="s">
        <v>41</v>
      </c>
      <c r="T124" s="2" t="e">
        <v>#N/A</v>
      </c>
      <c r="U124" s="2" t="e">
        <f>+VLOOKUP(K124,#REF!,1,0)</f>
        <v>#REF!</v>
      </c>
    </row>
    <row r="125" spans="1:21" s="2" customFormat="1" ht="51" customHeight="1">
      <c r="A125" s="6">
        <v>122</v>
      </c>
      <c r="B125" s="19" t="s">
        <v>86</v>
      </c>
      <c r="C125" s="19" t="s">
        <v>18</v>
      </c>
      <c r="D125" s="19" t="s">
        <v>264</v>
      </c>
      <c r="E125" s="19" t="s">
        <v>20</v>
      </c>
      <c r="F125" s="29" t="s">
        <v>157</v>
      </c>
      <c r="G125" s="29" t="s">
        <v>395</v>
      </c>
      <c r="H125" s="29" t="s">
        <v>396</v>
      </c>
      <c r="I125" s="19" t="s">
        <v>897</v>
      </c>
      <c r="J125" s="21">
        <f t="shared" si="3"/>
        <v>2535707</v>
      </c>
      <c r="K125" s="19">
        <v>2535707</v>
      </c>
      <c r="L125" s="5" t="s">
        <v>947</v>
      </c>
      <c r="M125" s="29" t="s">
        <v>186</v>
      </c>
      <c r="N125" s="29" t="s">
        <v>323</v>
      </c>
      <c r="O125" s="42">
        <v>27153801.440000001</v>
      </c>
      <c r="P125" s="42">
        <f t="shared" si="2"/>
        <v>27.153801440000002</v>
      </c>
      <c r="Q125" s="30" t="s">
        <v>25</v>
      </c>
      <c r="R125" s="31">
        <v>319408161</v>
      </c>
      <c r="S125" s="32" t="s">
        <v>263</v>
      </c>
      <c r="T125" s="2" t="e">
        <v>#N/A</v>
      </c>
      <c r="U125" s="2" t="e">
        <f>+VLOOKUP(K125,#REF!,1,0)</f>
        <v>#REF!</v>
      </c>
    </row>
    <row r="126" spans="1:21" s="2" customFormat="1" ht="51" customHeight="1">
      <c r="A126" s="6">
        <v>123</v>
      </c>
      <c r="B126" s="19" t="s">
        <v>86</v>
      </c>
      <c r="C126" s="19" t="s">
        <v>18</v>
      </c>
      <c r="D126" s="19" t="s">
        <v>264</v>
      </c>
      <c r="E126" s="19" t="s">
        <v>20</v>
      </c>
      <c r="F126" s="29" t="s">
        <v>144</v>
      </c>
      <c r="G126" s="29" t="s">
        <v>398</v>
      </c>
      <c r="H126" s="29" t="s">
        <v>398</v>
      </c>
      <c r="I126" s="19" t="s">
        <v>938</v>
      </c>
      <c r="J126" s="21">
        <f t="shared" si="3"/>
        <v>2536997</v>
      </c>
      <c r="K126" s="19">
        <v>2536997</v>
      </c>
      <c r="L126" s="5" t="s">
        <v>399</v>
      </c>
      <c r="M126" s="29" t="s">
        <v>24</v>
      </c>
      <c r="N126" s="29" t="s">
        <v>285</v>
      </c>
      <c r="O126" s="42">
        <v>24820626.690000001</v>
      </c>
      <c r="P126" s="42">
        <f t="shared" si="2"/>
        <v>24.820626690000001</v>
      </c>
      <c r="Q126" s="30" t="s">
        <v>25</v>
      </c>
      <c r="R126" s="31">
        <v>842165626</v>
      </c>
      <c r="S126" s="32" t="s">
        <v>41</v>
      </c>
      <c r="T126" s="2" t="e">
        <v>#N/A</v>
      </c>
      <c r="U126" s="2" t="e">
        <f>+VLOOKUP(K126,#REF!,1,0)</f>
        <v>#REF!</v>
      </c>
    </row>
    <row r="127" spans="1:21" s="2" customFormat="1" ht="51" customHeight="1">
      <c r="A127" s="6">
        <v>124</v>
      </c>
      <c r="B127" s="19" t="s">
        <v>17</v>
      </c>
      <c r="C127" s="19" t="s">
        <v>18</v>
      </c>
      <c r="D127" s="19" t="s">
        <v>143</v>
      </c>
      <c r="E127" s="19" t="s">
        <v>156</v>
      </c>
      <c r="F127" s="29" t="s">
        <v>157</v>
      </c>
      <c r="G127" s="29" t="s">
        <v>158</v>
      </c>
      <c r="H127" s="29" t="s">
        <v>159</v>
      </c>
      <c r="I127" s="19" t="s">
        <v>160</v>
      </c>
      <c r="J127" s="21">
        <f t="shared" si="3"/>
        <v>2538124</v>
      </c>
      <c r="K127" s="19">
        <v>2538124</v>
      </c>
      <c r="L127" s="5" t="s">
        <v>400</v>
      </c>
      <c r="M127" s="29" t="s">
        <v>94</v>
      </c>
      <c r="N127" s="29" t="s">
        <v>401</v>
      </c>
      <c r="O127" s="42">
        <v>12283662.039999999</v>
      </c>
      <c r="P127" s="42">
        <f t="shared" si="2"/>
        <v>12.283662039999999</v>
      </c>
      <c r="Q127" s="30" t="s">
        <v>25</v>
      </c>
      <c r="R127" s="31">
        <v>22308646</v>
      </c>
      <c r="S127" s="32" t="s">
        <v>332</v>
      </c>
      <c r="T127" s="2" t="e">
        <v>#N/A</v>
      </c>
      <c r="U127" s="2" t="e">
        <f>+VLOOKUP(K127,#REF!,1,0)</f>
        <v>#REF!</v>
      </c>
    </row>
    <row r="128" spans="1:21" s="2" customFormat="1" ht="51" customHeight="1">
      <c r="A128" s="6">
        <v>125</v>
      </c>
      <c r="B128" s="19" t="s">
        <v>17</v>
      </c>
      <c r="C128" s="19" t="s">
        <v>18</v>
      </c>
      <c r="D128" s="19" t="s">
        <v>881</v>
      </c>
      <c r="E128" s="19" t="s">
        <v>34</v>
      </c>
      <c r="F128" s="29" t="s">
        <v>21</v>
      </c>
      <c r="G128" s="29" t="s">
        <v>21</v>
      </c>
      <c r="H128" s="29" t="s">
        <v>402</v>
      </c>
      <c r="I128" s="19" t="s">
        <v>223</v>
      </c>
      <c r="J128" s="21">
        <f t="shared" si="3"/>
        <v>2540617</v>
      </c>
      <c r="K128" s="19">
        <v>2540617</v>
      </c>
      <c r="L128" s="5" t="s">
        <v>403</v>
      </c>
      <c r="M128" s="29" t="s">
        <v>225</v>
      </c>
      <c r="N128" s="29" t="s">
        <v>226</v>
      </c>
      <c r="O128" s="42">
        <v>9746457.6999999993</v>
      </c>
      <c r="P128" s="42">
        <f t="shared" si="2"/>
        <v>9.7464576999999988</v>
      </c>
      <c r="Q128" s="30" t="s">
        <v>95</v>
      </c>
      <c r="R128" s="31" t="s">
        <v>40</v>
      </c>
      <c r="S128" s="32" t="s">
        <v>41</v>
      </c>
      <c r="T128" s="2" t="e">
        <v>#N/A</v>
      </c>
      <c r="U128" s="2" t="e">
        <f>+VLOOKUP(K128,#REF!,1,0)</f>
        <v>#REF!</v>
      </c>
    </row>
    <row r="129" spans="1:21" s="2" customFormat="1" ht="51" customHeight="1">
      <c r="A129" s="6">
        <v>126</v>
      </c>
      <c r="B129" s="19" t="s">
        <v>86</v>
      </c>
      <c r="C129" s="19" t="s">
        <v>18</v>
      </c>
      <c r="D129" s="19" t="s">
        <v>264</v>
      </c>
      <c r="E129" s="19" t="s">
        <v>20</v>
      </c>
      <c r="F129" s="29" t="s">
        <v>144</v>
      </c>
      <c r="G129" s="29" t="s">
        <v>144</v>
      </c>
      <c r="H129" s="29" t="s">
        <v>404</v>
      </c>
      <c r="I129" s="19" t="s">
        <v>938</v>
      </c>
      <c r="J129" s="21">
        <f t="shared" si="3"/>
        <v>2541184</v>
      </c>
      <c r="K129" s="19">
        <v>2541184</v>
      </c>
      <c r="L129" s="5" t="s">
        <v>405</v>
      </c>
      <c r="M129" s="29" t="s">
        <v>186</v>
      </c>
      <c r="N129" s="29" t="s">
        <v>406</v>
      </c>
      <c r="O129" s="42">
        <v>4756246.1399999997</v>
      </c>
      <c r="P129" s="42">
        <f t="shared" si="2"/>
        <v>4.75624614</v>
      </c>
      <c r="Q129" s="30" t="s">
        <v>95</v>
      </c>
      <c r="R129" s="31">
        <v>842165626</v>
      </c>
      <c r="S129" s="32" t="s">
        <v>41</v>
      </c>
      <c r="T129" s="2" t="e">
        <v>#N/A</v>
      </c>
      <c r="U129" s="2" t="e">
        <f>+VLOOKUP(K129,#REF!,1,0)</f>
        <v>#REF!</v>
      </c>
    </row>
    <row r="130" spans="1:21" s="2" customFormat="1" ht="51" customHeight="1">
      <c r="A130" s="6">
        <v>127</v>
      </c>
      <c r="B130" s="19" t="s">
        <v>17</v>
      </c>
      <c r="C130" s="19" t="s">
        <v>18</v>
      </c>
      <c r="D130" s="19" t="s">
        <v>881</v>
      </c>
      <c r="E130" s="19" t="s">
        <v>20</v>
      </c>
      <c r="F130" s="29" t="s">
        <v>150</v>
      </c>
      <c r="G130" s="29" t="s">
        <v>150</v>
      </c>
      <c r="H130" s="29" t="s">
        <v>407</v>
      </c>
      <c r="I130" s="19" t="s">
        <v>939</v>
      </c>
      <c r="J130" s="21">
        <f t="shared" si="3"/>
        <v>2653108</v>
      </c>
      <c r="K130" s="19">
        <v>2653108</v>
      </c>
      <c r="L130" s="5" t="s">
        <v>408</v>
      </c>
      <c r="M130" s="29" t="s">
        <v>83</v>
      </c>
      <c r="N130" s="29" t="s">
        <v>409</v>
      </c>
      <c r="O130" s="42">
        <v>6204166.6299999999</v>
      </c>
      <c r="P130" s="42">
        <f t="shared" si="2"/>
        <v>6.2041666299999996</v>
      </c>
      <c r="Q130" s="30" t="s">
        <v>95</v>
      </c>
      <c r="R130" s="31">
        <v>733732706</v>
      </c>
      <c r="S130" s="32" t="s">
        <v>410</v>
      </c>
      <c r="T130" s="2" t="e">
        <v>#N/A</v>
      </c>
      <c r="U130" s="2" t="e">
        <f>+VLOOKUP(K130,#REF!,1,0)</f>
        <v>#REF!</v>
      </c>
    </row>
    <row r="131" spans="1:21" s="2" customFormat="1" ht="51" customHeight="1">
      <c r="A131" s="6">
        <v>128</v>
      </c>
      <c r="B131" s="19" t="s">
        <v>17</v>
      </c>
      <c r="C131" s="19" t="s">
        <v>18</v>
      </c>
      <c r="D131" s="19" t="s">
        <v>881</v>
      </c>
      <c r="E131" s="19" t="s">
        <v>34</v>
      </c>
      <c r="F131" s="29" t="s">
        <v>157</v>
      </c>
      <c r="G131" s="29" t="s">
        <v>411</v>
      </c>
      <c r="H131" s="29" t="s">
        <v>412</v>
      </c>
      <c r="I131" s="19" t="s">
        <v>223</v>
      </c>
      <c r="J131" s="21">
        <f t="shared" si="3"/>
        <v>2542124</v>
      </c>
      <c r="K131" s="19">
        <v>2542124</v>
      </c>
      <c r="L131" s="5" t="s">
        <v>413</v>
      </c>
      <c r="M131" s="29" t="s">
        <v>225</v>
      </c>
      <c r="N131" s="29" t="s">
        <v>226</v>
      </c>
      <c r="O131" s="42">
        <v>3643676.3</v>
      </c>
      <c r="P131" s="42">
        <f t="shared" si="2"/>
        <v>3.6436762999999996</v>
      </c>
      <c r="Q131" s="30" t="s">
        <v>95</v>
      </c>
      <c r="R131" s="31" t="s">
        <v>40</v>
      </c>
      <c r="S131" s="32" t="s">
        <v>41</v>
      </c>
      <c r="T131" s="2" t="e">
        <v>#N/A</v>
      </c>
      <c r="U131" s="2" t="e">
        <f>+VLOOKUP(K131,#REF!,1,0)</f>
        <v>#REF!</v>
      </c>
    </row>
    <row r="132" spans="1:21" s="2" customFormat="1" ht="51" customHeight="1">
      <c r="A132" s="6">
        <v>129</v>
      </c>
      <c r="B132" s="19" t="s">
        <v>17</v>
      </c>
      <c r="C132" s="19" t="s">
        <v>18</v>
      </c>
      <c r="D132" s="19" t="s">
        <v>143</v>
      </c>
      <c r="E132" s="19" t="s">
        <v>20</v>
      </c>
      <c r="F132" s="29" t="s">
        <v>220</v>
      </c>
      <c r="G132" s="29" t="s">
        <v>221</v>
      </c>
      <c r="H132" s="29" t="s">
        <v>222</v>
      </c>
      <c r="I132" s="19" t="s">
        <v>916</v>
      </c>
      <c r="J132" s="21">
        <f t="shared" si="3"/>
        <v>2544566</v>
      </c>
      <c r="K132" s="19">
        <v>2544566</v>
      </c>
      <c r="L132" s="5" t="s">
        <v>414</v>
      </c>
      <c r="M132" s="29" t="s">
        <v>83</v>
      </c>
      <c r="N132" s="29" t="s">
        <v>175</v>
      </c>
      <c r="O132" s="42">
        <v>14298511.800000001</v>
      </c>
      <c r="P132" s="42">
        <f t="shared" ref="P132:P195" si="4">+O132/1000000</f>
        <v>14.2985118</v>
      </c>
      <c r="Q132" s="30" t="s">
        <v>25</v>
      </c>
      <c r="R132" s="31">
        <v>598966083</v>
      </c>
      <c r="S132" s="32" t="s">
        <v>26</v>
      </c>
      <c r="T132" s="2" t="e">
        <v>#N/A</v>
      </c>
      <c r="U132" s="2" t="e">
        <f>+VLOOKUP(K132,#REF!,1,0)</f>
        <v>#REF!</v>
      </c>
    </row>
    <row r="133" spans="1:21" s="2" customFormat="1" ht="51" customHeight="1">
      <c r="A133" s="6">
        <v>130</v>
      </c>
      <c r="B133" s="19" t="s">
        <v>17</v>
      </c>
      <c r="C133" s="19" t="s">
        <v>87</v>
      </c>
      <c r="D133" s="19" t="s">
        <v>881</v>
      </c>
      <c r="E133" s="19" t="s">
        <v>34</v>
      </c>
      <c r="F133" s="29" t="s">
        <v>415</v>
      </c>
      <c r="G133" s="29" t="s">
        <v>415</v>
      </c>
      <c r="H133" s="29" t="s">
        <v>416</v>
      </c>
      <c r="I133" s="19" t="s">
        <v>92</v>
      </c>
      <c r="J133" s="21">
        <f t="shared" si="3"/>
        <v>2551431</v>
      </c>
      <c r="K133" s="19">
        <v>2551431</v>
      </c>
      <c r="L133" s="5" t="s">
        <v>948</v>
      </c>
      <c r="M133" s="29" t="s">
        <v>418</v>
      </c>
      <c r="N133" s="29" t="s">
        <v>418</v>
      </c>
      <c r="O133" s="42">
        <v>24800000</v>
      </c>
      <c r="P133" s="42">
        <f t="shared" si="4"/>
        <v>24.8</v>
      </c>
      <c r="Q133" s="30" t="s">
        <v>25</v>
      </c>
      <c r="R133" s="31" t="s">
        <v>40</v>
      </c>
      <c r="S133" s="32" t="s">
        <v>207</v>
      </c>
      <c r="T133" s="2" t="e">
        <v>#N/A</v>
      </c>
      <c r="U133" s="2" t="e">
        <f>+VLOOKUP(K133,#REF!,1,0)</f>
        <v>#REF!</v>
      </c>
    </row>
    <row r="134" spans="1:21" s="2" customFormat="1" ht="51" customHeight="1">
      <c r="A134" s="6">
        <v>131</v>
      </c>
      <c r="B134" s="19" t="s">
        <v>17</v>
      </c>
      <c r="C134" s="19" t="s">
        <v>18</v>
      </c>
      <c r="D134" s="19" t="s">
        <v>143</v>
      </c>
      <c r="E134" s="19" t="s">
        <v>34</v>
      </c>
      <c r="F134" s="29" t="s">
        <v>355</v>
      </c>
      <c r="G134" s="29" t="s">
        <v>355</v>
      </c>
      <c r="H134" s="29" t="s">
        <v>419</v>
      </c>
      <c r="I134" s="19" t="s">
        <v>357</v>
      </c>
      <c r="J134" s="21">
        <f t="shared" si="3"/>
        <v>2552828</v>
      </c>
      <c r="K134" s="19">
        <v>2552828</v>
      </c>
      <c r="L134" s="5" t="s">
        <v>420</v>
      </c>
      <c r="M134" s="29" t="s">
        <v>359</v>
      </c>
      <c r="N134" s="29" t="s">
        <v>360</v>
      </c>
      <c r="O134" s="42">
        <v>1718679.12</v>
      </c>
      <c r="P134" s="42">
        <f t="shared" si="4"/>
        <v>1.71867912</v>
      </c>
      <c r="Q134" s="30" t="s">
        <v>187</v>
      </c>
      <c r="R134" s="31" t="s">
        <v>40</v>
      </c>
      <c r="S134" s="32" t="s">
        <v>41</v>
      </c>
      <c r="T134" s="2" t="e">
        <v>#N/A</v>
      </c>
      <c r="U134" s="2" t="e">
        <f>+VLOOKUP(K134,#REF!,1,0)</f>
        <v>#REF!</v>
      </c>
    </row>
    <row r="135" spans="1:21" s="2" customFormat="1" ht="51" customHeight="1">
      <c r="A135" s="6">
        <v>132</v>
      </c>
      <c r="B135" s="19" t="s">
        <v>17</v>
      </c>
      <c r="C135" s="19" t="s">
        <v>18</v>
      </c>
      <c r="D135" s="19" t="s">
        <v>143</v>
      </c>
      <c r="E135" s="19" t="s">
        <v>34</v>
      </c>
      <c r="F135" s="29" t="s">
        <v>355</v>
      </c>
      <c r="G135" s="29" t="s">
        <v>387</v>
      </c>
      <c r="H135" s="29" t="s">
        <v>421</v>
      </c>
      <c r="I135" s="19" t="s">
        <v>357</v>
      </c>
      <c r="J135" s="21">
        <f t="shared" si="3"/>
        <v>2553156</v>
      </c>
      <c r="K135" s="19">
        <v>2553156</v>
      </c>
      <c r="L135" s="5" t="s">
        <v>422</v>
      </c>
      <c r="M135" s="29" t="s">
        <v>359</v>
      </c>
      <c r="N135" s="29" t="s">
        <v>360</v>
      </c>
      <c r="O135" s="42">
        <v>1788102.05</v>
      </c>
      <c r="P135" s="42">
        <f t="shared" si="4"/>
        <v>1.78810205</v>
      </c>
      <c r="Q135" s="30" t="s">
        <v>187</v>
      </c>
      <c r="R135" s="31" t="s">
        <v>40</v>
      </c>
      <c r="S135" s="32" t="s">
        <v>41</v>
      </c>
      <c r="T135" s="2" t="e">
        <v>#N/A</v>
      </c>
      <c r="U135" s="2" t="e">
        <f>+VLOOKUP(K135,#REF!,1,0)</f>
        <v>#REF!</v>
      </c>
    </row>
    <row r="136" spans="1:21" s="2" customFormat="1" ht="51" customHeight="1">
      <c r="A136" s="6">
        <v>133</v>
      </c>
      <c r="B136" s="19" t="s">
        <v>17</v>
      </c>
      <c r="C136" s="19" t="s">
        <v>18</v>
      </c>
      <c r="D136" s="19" t="s">
        <v>143</v>
      </c>
      <c r="E136" s="19" t="s">
        <v>34</v>
      </c>
      <c r="F136" s="29" t="s">
        <v>355</v>
      </c>
      <c r="G136" s="29" t="s">
        <v>387</v>
      </c>
      <c r="H136" s="29" t="s">
        <v>423</v>
      </c>
      <c r="I136" s="19" t="s">
        <v>357</v>
      </c>
      <c r="J136" s="21">
        <f t="shared" si="3"/>
        <v>2553157</v>
      </c>
      <c r="K136" s="19">
        <v>2553157</v>
      </c>
      <c r="L136" s="5" t="s">
        <v>424</v>
      </c>
      <c r="M136" s="29" t="s">
        <v>359</v>
      </c>
      <c r="N136" s="29" t="s">
        <v>360</v>
      </c>
      <c r="O136" s="42">
        <v>1849194.77</v>
      </c>
      <c r="P136" s="42">
        <f t="shared" si="4"/>
        <v>1.84919477</v>
      </c>
      <c r="Q136" s="30" t="s">
        <v>187</v>
      </c>
      <c r="R136" s="31" t="s">
        <v>40</v>
      </c>
      <c r="S136" s="32" t="s">
        <v>41</v>
      </c>
      <c r="T136" s="2" t="e">
        <v>#N/A</v>
      </c>
      <c r="U136" s="2" t="e">
        <f>+VLOOKUP(K136,#REF!,1,0)</f>
        <v>#REF!</v>
      </c>
    </row>
    <row r="137" spans="1:21" s="2" customFormat="1" ht="51" customHeight="1">
      <c r="A137" s="6">
        <v>134</v>
      </c>
      <c r="B137" s="19" t="s">
        <v>272</v>
      </c>
      <c r="C137" s="19" t="s">
        <v>18</v>
      </c>
      <c r="D137" s="19" t="s">
        <v>881</v>
      </c>
      <c r="E137" s="19" t="s">
        <v>27</v>
      </c>
      <c r="F137" s="29" t="s">
        <v>208</v>
      </c>
      <c r="G137" s="29" t="s">
        <v>208</v>
      </c>
      <c r="H137" s="29" t="s">
        <v>208</v>
      </c>
      <c r="I137" s="19" t="s">
        <v>425</v>
      </c>
      <c r="J137" s="21">
        <f t="shared" si="3"/>
        <v>2556167</v>
      </c>
      <c r="K137" s="19">
        <v>2556167</v>
      </c>
      <c r="L137" s="5" t="s">
        <v>949</v>
      </c>
      <c r="M137" s="29" t="s">
        <v>359</v>
      </c>
      <c r="N137" s="29" t="s">
        <v>427</v>
      </c>
      <c r="O137" s="42">
        <v>6049989.0499999998</v>
      </c>
      <c r="P137" s="42">
        <f t="shared" si="4"/>
        <v>6.0499890499999998</v>
      </c>
      <c r="Q137" s="30" t="s">
        <v>95</v>
      </c>
      <c r="R137" s="31">
        <v>14497780</v>
      </c>
      <c r="S137" s="32" t="s">
        <v>26</v>
      </c>
      <c r="T137" s="2" t="e">
        <v>#N/A</v>
      </c>
      <c r="U137" s="2" t="e">
        <f>+VLOOKUP(K137,#REF!,1,0)</f>
        <v>#REF!</v>
      </c>
    </row>
    <row r="138" spans="1:21" s="2" customFormat="1" ht="51" customHeight="1">
      <c r="A138" s="6">
        <v>135</v>
      </c>
      <c r="B138" s="19" t="s">
        <v>17</v>
      </c>
      <c r="C138" s="19" t="s">
        <v>18</v>
      </c>
      <c r="D138" s="19" t="s">
        <v>881</v>
      </c>
      <c r="E138" s="19" t="s">
        <v>34</v>
      </c>
      <c r="F138" s="29" t="s">
        <v>21</v>
      </c>
      <c r="G138" s="29" t="s">
        <v>428</v>
      </c>
      <c r="H138" s="29" t="s">
        <v>429</v>
      </c>
      <c r="I138" s="19" t="s">
        <v>37</v>
      </c>
      <c r="J138" s="21">
        <f t="shared" si="3"/>
        <v>2558287</v>
      </c>
      <c r="K138" s="19">
        <v>2558287</v>
      </c>
      <c r="L138" s="5" t="s">
        <v>430</v>
      </c>
      <c r="M138" s="29" t="s">
        <v>39</v>
      </c>
      <c r="N138" s="29" t="s">
        <v>431</v>
      </c>
      <c r="O138" s="42">
        <v>3857437.51</v>
      </c>
      <c r="P138" s="42">
        <f t="shared" si="4"/>
        <v>3.8574375099999996</v>
      </c>
      <c r="Q138" s="30" t="s">
        <v>95</v>
      </c>
      <c r="R138" s="31" t="s">
        <v>40</v>
      </c>
      <c r="S138" s="32" t="s">
        <v>41</v>
      </c>
      <c r="T138" s="2" t="e">
        <v>#N/A</v>
      </c>
      <c r="U138" s="2" t="e">
        <f>+VLOOKUP(K138,#REF!,1,0)</f>
        <v>#REF!</v>
      </c>
    </row>
    <row r="139" spans="1:21" s="2" customFormat="1" ht="51" customHeight="1">
      <c r="A139" s="6">
        <v>136</v>
      </c>
      <c r="B139" s="19" t="s">
        <v>17</v>
      </c>
      <c r="C139" s="19" t="s">
        <v>18</v>
      </c>
      <c r="D139" s="19" t="s">
        <v>881</v>
      </c>
      <c r="E139" s="19" t="s">
        <v>34</v>
      </c>
      <c r="F139" s="29" t="s">
        <v>21</v>
      </c>
      <c r="G139" s="29" t="s">
        <v>428</v>
      </c>
      <c r="H139" s="29" t="s">
        <v>429</v>
      </c>
      <c r="I139" s="19" t="s">
        <v>37</v>
      </c>
      <c r="J139" s="21">
        <f t="shared" si="3"/>
        <v>2558288</v>
      </c>
      <c r="K139" s="19">
        <v>2558288</v>
      </c>
      <c r="L139" s="5" t="s">
        <v>432</v>
      </c>
      <c r="M139" s="29" t="s">
        <v>39</v>
      </c>
      <c r="N139" s="29" t="s">
        <v>431</v>
      </c>
      <c r="O139" s="42">
        <v>3029498.71</v>
      </c>
      <c r="P139" s="42">
        <f t="shared" si="4"/>
        <v>3.0294987099999999</v>
      </c>
      <c r="Q139" s="30" t="s">
        <v>95</v>
      </c>
      <c r="R139" s="31" t="s">
        <v>40</v>
      </c>
      <c r="S139" s="32" t="s">
        <v>41</v>
      </c>
      <c r="T139" s="2" t="e">
        <v>#N/A</v>
      </c>
      <c r="U139" s="2" t="e">
        <f>+VLOOKUP(K139,#REF!,1,0)</f>
        <v>#REF!</v>
      </c>
    </row>
    <row r="140" spans="1:21" s="2" customFormat="1" ht="51" customHeight="1">
      <c r="A140" s="6">
        <v>137</v>
      </c>
      <c r="B140" s="19" t="s">
        <v>17</v>
      </c>
      <c r="C140" s="19" t="s">
        <v>87</v>
      </c>
      <c r="D140" s="19" t="s">
        <v>660</v>
      </c>
      <c r="E140" s="19" t="s">
        <v>34</v>
      </c>
      <c r="F140" s="29" t="s">
        <v>76</v>
      </c>
      <c r="G140" s="29" t="s">
        <v>76</v>
      </c>
      <c r="H140" s="29" t="s">
        <v>433</v>
      </c>
      <c r="I140" s="19" t="s">
        <v>46</v>
      </c>
      <c r="J140" s="21">
        <f t="shared" si="3"/>
        <v>2559533</v>
      </c>
      <c r="K140" s="19">
        <v>2559533</v>
      </c>
      <c r="L140" s="5" t="s">
        <v>434</v>
      </c>
      <c r="M140" s="29" t="s">
        <v>94</v>
      </c>
      <c r="N140" s="29" t="s">
        <v>435</v>
      </c>
      <c r="O140" s="42">
        <v>1325340</v>
      </c>
      <c r="P140" s="42">
        <f t="shared" si="4"/>
        <v>1.32534</v>
      </c>
      <c r="Q140" s="30" t="s">
        <v>187</v>
      </c>
      <c r="R140" s="31" t="s">
        <v>40</v>
      </c>
      <c r="S140" s="32" t="s">
        <v>41</v>
      </c>
      <c r="T140" s="2" t="e">
        <v>#N/A</v>
      </c>
      <c r="U140" s="2" t="e">
        <f>+VLOOKUP(K140,#REF!,1,0)</f>
        <v>#REF!</v>
      </c>
    </row>
    <row r="141" spans="1:21" s="2" customFormat="1" ht="51" customHeight="1">
      <c r="A141" s="6">
        <v>138</v>
      </c>
      <c r="B141" s="19" t="s">
        <v>17</v>
      </c>
      <c r="C141" s="19" t="s">
        <v>18</v>
      </c>
      <c r="D141" s="19" t="s">
        <v>881</v>
      </c>
      <c r="E141" s="19" t="s">
        <v>34</v>
      </c>
      <c r="F141" s="29" t="s">
        <v>80</v>
      </c>
      <c r="G141" s="29" t="s">
        <v>436</v>
      </c>
      <c r="H141" s="29" t="s">
        <v>437</v>
      </c>
      <c r="I141" s="19" t="s">
        <v>46</v>
      </c>
      <c r="J141" s="21">
        <f t="shared" si="3"/>
        <v>2560696</v>
      </c>
      <c r="K141" s="19">
        <v>2560696</v>
      </c>
      <c r="L141" s="5" t="s">
        <v>438</v>
      </c>
      <c r="M141" s="29" t="s">
        <v>48</v>
      </c>
      <c r="N141" s="29" t="s">
        <v>439</v>
      </c>
      <c r="O141" s="42">
        <v>29347076.870000001</v>
      </c>
      <c r="P141" s="42">
        <f t="shared" si="4"/>
        <v>29.347076870000002</v>
      </c>
      <c r="Q141" s="30" t="s">
        <v>25</v>
      </c>
      <c r="R141" s="31" t="s">
        <v>40</v>
      </c>
      <c r="S141" s="32" t="s">
        <v>41</v>
      </c>
      <c r="T141" s="2" t="e">
        <v>#N/A</v>
      </c>
      <c r="U141" s="2" t="e">
        <f>+VLOOKUP(K141,#REF!,1,0)</f>
        <v>#REF!</v>
      </c>
    </row>
    <row r="142" spans="1:21" s="2" customFormat="1" ht="51" customHeight="1">
      <c r="A142" s="6">
        <v>139</v>
      </c>
      <c r="B142" s="19" t="s">
        <v>17</v>
      </c>
      <c r="C142" s="19" t="s">
        <v>18</v>
      </c>
      <c r="D142" s="19" t="s">
        <v>881</v>
      </c>
      <c r="E142" s="19" t="s">
        <v>20</v>
      </c>
      <c r="F142" s="29" t="s">
        <v>61</v>
      </c>
      <c r="G142" s="29" t="s">
        <v>62</v>
      </c>
      <c r="H142" s="29" t="s">
        <v>440</v>
      </c>
      <c r="I142" s="19" t="s">
        <v>926</v>
      </c>
      <c r="J142" s="21">
        <f t="shared" si="3"/>
        <v>2561013</v>
      </c>
      <c r="K142" s="19">
        <v>2561013</v>
      </c>
      <c r="L142" s="5" t="s">
        <v>441</v>
      </c>
      <c r="M142" s="29" t="s">
        <v>148</v>
      </c>
      <c r="N142" s="29" t="s">
        <v>442</v>
      </c>
      <c r="O142" s="42">
        <v>14223091.25</v>
      </c>
      <c r="P142" s="42">
        <f t="shared" si="4"/>
        <v>14.22309125</v>
      </c>
      <c r="Q142" s="30" t="s">
        <v>25</v>
      </c>
      <c r="R142" s="31">
        <v>385633076</v>
      </c>
      <c r="S142" s="32" t="s">
        <v>26</v>
      </c>
      <c r="T142" s="2" t="e">
        <v>#N/A</v>
      </c>
      <c r="U142" s="2" t="e">
        <f>+VLOOKUP(K142,#REF!,1,0)</f>
        <v>#REF!</v>
      </c>
    </row>
    <row r="143" spans="1:21" s="2" customFormat="1" ht="51" customHeight="1">
      <c r="A143" s="6">
        <v>140</v>
      </c>
      <c r="B143" s="19" t="s">
        <v>17</v>
      </c>
      <c r="C143" s="19" t="s">
        <v>18</v>
      </c>
      <c r="D143" s="19" t="s">
        <v>881</v>
      </c>
      <c r="E143" s="19" t="s">
        <v>27</v>
      </c>
      <c r="F143" s="29" t="s">
        <v>181</v>
      </c>
      <c r="G143" s="29" t="s">
        <v>181</v>
      </c>
      <c r="H143" s="29" t="s">
        <v>181</v>
      </c>
      <c r="I143" s="19" t="s">
        <v>182</v>
      </c>
      <c r="J143" s="21">
        <f t="shared" si="3"/>
        <v>2562784</v>
      </c>
      <c r="K143" s="19">
        <v>2562784</v>
      </c>
      <c r="L143" s="5" t="s">
        <v>443</v>
      </c>
      <c r="M143" s="29" t="s">
        <v>148</v>
      </c>
      <c r="N143" s="29" t="s">
        <v>444</v>
      </c>
      <c r="O143" s="42">
        <v>14946917.5</v>
      </c>
      <c r="P143" s="42">
        <f t="shared" si="4"/>
        <v>14.9469175</v>
      </c>
      <c r="Q143" s="30" t="s">
        <v>25</v>
      </c>
      <c r="R143" s="31">
        <v>40539250</v>
      </c>
      <c r="S143" s="32" t="s">
        <v>188</v>
      </c>
      <c r="T143" s="2" t="e">
        <v>#N/A</v>
      </c>
      <c r="U143" s="2" t="e">
        <f>+VLOOKUP(K143,#REF!,1,0)</f>
        <v>#REF!</v>
      </c>
    </row>
    <row r="144" spans="1:21" s="2" customFormat="1" ht="51" customHeight="1">
      <c r="A144" s="6">
        <v>141</v>
      </c>
      <c r="B144" s="19" t="s">
        <v>17</v>
      </c>
      <c r="C144" s="19" t="s">
        <v>18</v>
      </c>
      <c r="D144" s="19" t="s">
        <v>143</v>
      </c>
      <c r="E144" s="19" t="s">
        <v>34</v>
      </c>
      <c r="F144" s="29" t="s">
        <v>157</v>
      </c>
      <c r="G144" s="29" t="s">
        <v>411</v>
      </c>
      <c r="H144" s="29" t="s">
        <v>445</v>
      </c>
      <c r="I144" s="19" t="s">
        <v>357</v>
      </c>
      <c r="J144" s="21">
        <f t="shared" si="3"/>
        <v>2564368</v>
      </c>
      <c r="K144" s="19">
        <v>2564368</v>
      </c>
      <c r="L144" s="5" t="s">
        <v>446</v>
      </c>
      <c r="M144" s="29" t="s">
        <v>359</v>
      </c>
      <c r="N144" s="29" t="s">
        <v>360</v>
      </c>
      <c r="O144" s="42">
        <v>1195127.48</v>
      </c>
      <c r="P144" s="42">
        <f t="shared" si="4"/>
        <v>1.19512748</v>
      </c>
      <c r="Q144" s="30" t="s">
        <v>187</v>
      </c>
      <c r="R144" s="31" t="s">
        <v>40</v>
      </c>
      <c r="S144" s="32" t="s">
        <v>41</v>
      </c>
      <c r="T144" s="2" t="e">
        <v>#N/A</v>
      </c>
      <c r="U144" s="2" t="e">
        <f>+VLOOKUP(K144,#REF!,1,0)</f>
        <v>#REF!</v>
      </c>
    </row>
    <row r="145" spans="1:21" s="2" customFormat="1" ht="51" customHeight="1">
      <c r="A145" s="6">
        <v>142</v>
      </c>
      <c r="B145" s="19" t="s">
        <v>17</v>
      </c>
      <c r="C145" s="19" t="s">
        <v>18</v>
      </c>
      <c r="D145" s="19" t="s">
        <v>881</v>
      </c>
      <c r="E145" s="19" t="s">
        <v>20</v>
      </c>
      <c r="F145" s="29" t="s">
        <v>61</v>
      </c>
      <c r="G145" s="29" t="s">
        <v>62</v>
      </c>
      <c r="H145" s="29" t="s">
        <v>440</v>
      </c>
      <c r="I145" s="19" t="s">
        <v>926</v>
      </c>
      <c r="J145" s="21">
        <f t="shared" si="3"/>
        <v>2564834</v>
      </c>
      <c r="K145" s="19">
        <v>2564834</v>
      </c>
      <c r="L145" s="5" t="s">
        <v>447</v>
      </c>
      <c r="M145" s="29" t="s">
        <v>39</v>
      </c>
      <c r="N145" s="29" t="s">
        <v>448</v>
      </c>
      <c r="O145" s="42">
        <v>11182801.59</v>
      </c>
      <c r="P145" s="42">
        <f t="shared" si="4"/>
        <v>11.18280159</v>
      </c>
      <c r="Q145" s="30" t="s">
        <v>25</v>
      </c>
      <c r="R145" s="31">
        <v>385633076</v>
      </c>
      <c r="S145" s="32" t="s">
        <v>26</v>
      </c>
      <c r="T145" s="2" t="e">
        <v>#N/A</v>
      </c>
      <c r="U145" s="2" t="e">
        <f>+VLOOKUP(K145,#REF!,1,0)</f>
        <v>#REF!</v>
      </c>
    </row>
    <row r="146" spans="1:21" s="2" customFormat="1" ht="51" customHeight="1">
      <c r="A146" s="6">
        <v>143</v>
      </c>
      <c r="B146" s="19" t="s">
        <v>17</v>
      </c>
      <c r="C146" s="19" t="s">
        <v>18</v>
      </c>
      <c r="D146" s="19" t="s">
        <v>881</v>
      </c>
      <c r="E146" s="19" t="s">
        <v>20</v>
      </c>
      <c r="F146" s="29" t="s">
        <v>220</v>
      </c>
      <c r="G146" s="29" t="s">
        <v>234</v>
      </c>
      <c r="H146" s="29" t="s">
        <v>289</v>
      </c>
      <c r="I146" s="19" t="s">
        <v>916</v>
      </c>
      <c r="J146" s="21">
        <f t="shared" si="3"/>
        <v>2565135</v>
      </c>
      <c r="K146" s="19">
        <v>2565135</v>
      </c>
      <c r="L146" s="5" t="s">
        <v>449</v>
      </c>
      <c r="M146" s="29" t="s">
        <v>83</v>
      </c>
      <c r="N146" s="29" t="s">
        <v>316</v>
      </c>
      <c r="O146" s="42">
        <v>15239072.52</v>
      </c>
      <c r="P146" s="42">
        <f t="shared" si="4"/>
        <v>15.239072519999999</v>
      </c>
      <c r="Q146" s="30" t="s">
        <v>25</v>
      </c>
      <c r="R146" s="31">
        <v>598966083</v>
      </c>
      <c r="S146" s="32" t="s">
        <v>26</v>
      </c>
      <c r="T146" s="2" t="e">
        <v>#N/A</v>
      </c>
      <c r="U146" s="2" t="e">
        <f>+VLOOKUP(K146,#REF!,1,0)</f>
        <v>#REF!</v>
      </c>
    </row>
    <row r="147" spans="1:21" s="2" customFormat="1" ht="51" customHeight="1">
      <c r="A147" s="6">
        <v>144</v>
      </c>
      <c r="B147" s="19" t="s">
        <v>17</v>
      </c>
      <c r="C147" s="19" t="s">
        <v>18</v>
      </c>
      <c r="D147" s="19" t="s">
        <v>264</v>
      </c>
      <c r="E147" s="19" t="s">
        <v>20</v>
      </c>
      <c r="F147" s="29" t="s">
        <v>220</v>
      </c>
      <c r="G147" s="29" t="s">
        <v>300</v>
      </c>
      <c r="H147" s="29" t="s">
        <v>301</v>
      </c>
      <c r="I147" s="19" t="s">
        <v>916</v>
      </c>
      <c r="J147" s="21">
        <f t="shared" si="3"/>
        <v>2565854</v>
      </c>
      <c r="K147" s="19">
        <v>2565854</v>
      </c>
      <c r="L147" s="5" t="s">
        <v>450</v>
      </c>
      <c r="M147" s="29" t="s">
        <v>148</v>
      </c>
      <c r="N147" s="29" t="s">
        <v>442</v>
      </c>
      <c r="O147" s="42">
        <v>305089408.52999997</v>
      </c>
      <c r="P147" s="42">
        <f t="shared" si="4"/>
        <v>305.08940852999996</v>
      </c>
      <c r="Q147" s="30" t="s">
        <v>149</v>
      </c>
      <c r="R147" s="31">
        <v>598966083</v>
      </c>
      <c r="S147" s="32" t="s">
        <v>26</v>
      </c>
      <c r="T147" s="2" t="e">
        <v>#N/A</v>
      </c>
      <c r="U147" s="2" t="e">
        <f>+VLOOKUP(K147,#REF!,1,0)</f>
        <v>#REF!</v>
      </c>
    </row>
    <row r="148" spans="1:21" s="2" customFormat="1" ht="51" customHeight="1">
      <c r="A148" s="6">
        <v>145</v>
      </c>
      <c r="B148" s="19" t="s">
        <v>17</v>
      </c>
      <c r="C148" s="19" t="s">
        <v>18</v>
      </c>
      <c r="D148" s="19" t="s">
        <v>881</v>
      </c>
      <c r="E148" s="19" t="s">
        <v>20</v>
      </c>
      <c r="F148" s="29" t="s">
        <v>150</v>
      </c>
      <c r="G148" s="29" t="s">
        <v>150</v>
      </c>
      <c r="H148" s="29" t="s">
        <v>451</v>
      </c>
      <c r="I148" s="19" t="s">
        <v>939</v>
      </c>
      <c r="J148" s="21">
        <f t="shared" si="3"/>
        <v>2647660</v>
      </c>
      <c r="K148" s="19">
        <v>2647660</v>
      </c>
      <c r="L148" s="5" t="s">
        <v>452</v>
      </c>
      <c r="M148" s="29" t="s">
        <v>83</v>
      </c>
      <c r="N148" s="29" t="s">
        <v>327</v>
      </c>
      <c r="O148" s="42">
        <v>16908217.43</v>
      </c>
      <c r="P148" s="42">
        <f t="shared" si="4"/>
        <v>16.908217430000001</v>
      </c>
      <c r="Q148" s="30" t="s">
        <v>25</v>
      </c>
      <c r="R148" s="31">
        <v>733732706</v>
      </c>
      <c r="S148" s="32" t="s">
        <v>410</v>
      </c>
      <c r="T148" s="2" t="e">
        <v>#N/A</v>
      </c>
      <c r="U148" s="2" t="e">
        <f>+VLOOKUP(K148,#REF!,1,0)</f>
        <v>#REF!</v>
      </c>
    </row>
    <row r="149" spans="1:21" s="2" customFormat="1" ht="51" customHeight="1">
      <c r="A149" s="6">
        <v>146</v>
      </c>
      <c r="B149" s="19" t="s">
        <v>17</v>
      </c>
      <c r="C149" s="19" t="s">
        <v>18</v>
      </c>
      <c r="D149" s="19" t="s">
        <v>264</v>
      </c>
      <c r="E149" s="19" t="s">
        <v>20</v>
      </c>
      <c r="F149" s="29" t="s">
        <v>220</v>
      </c>
      <c r="G149" s="29" t="s">
        <v>453</v>
      </c>
      <c r="H149" s="29" t="s">
        <v>454</v>
      </c>
      <c r="I149" s="19" t="s">
        <v>916</v>
      </c>
      <c r="J149" s="21">
        <f t="shared" si="3"/>
        <v>2566375</v>
      </c>
      <c r="K149" s="19">
        <v>2566375</v>
      </c>
      <c r="L149" s="5" t="s">
        <v>455</v>
      </c>
      <c r="M149" s="29" t="s">
        <v>247</v>
      </c>
      <c r="N149" s="29" t="s">
        <v>343</v>
      </c>
      <c r="O149" s="42">
        <v>16595317.539999999</v>
      </c>
      <c r="P149" s="42">
        <f t="shared" si="4"/>
        <v>16.59531754</v>
      </c>
      <c r="Q149" s="30" t="s">
        <v>25</v>
      </c>
      <c r="R149" s="31">
        <v>598966083</v>
      </c>
      <c r="S149" s="32" t="s">
        <v>26</v>
      </c>
      <c r="T149" s="2" t="e">
        <v>#N/A</v>
      </c>
      <c r="U149" s="2" t="e">
        <f>+VLOOKUP(K149,#REF!,1,0)</f>
        <v>#REF!</v>
      </c>
    </row>
    <row r="150" spans="1:21" s="2" customFormat="1" ht="51" customHeight="1">
      <c r="A150" s="6">
        <v>147</v>
      </c>
      <c r="B150" s="19" t="s">
        <v>17</v>
      </c>
      <c r="C150" s="19" t="s">
        <v>18</v>
      </c>
      <c r="D150" s="19" t="s">
        <v>881</v>
      </c>
      <c r="E150" s="19" t="s">
        <v>20</v>
      </c>
      <c r="F150" s="29" t="s">
        <v>61</v>
      </c>
      <c r="G150" s="29" t="s">
        <v>194</v>
      </c>
      <c r="H150" s="29" t="s">
        <v>456</v>
      </c>
      <c r="I150" s="19" t="s">
        <v>926</v>
      </c>
      <c r="J150" s="21">
        <f t="shared" si="3"/>
        <v>2568209</v>
      </c>
      <c r="K150" s="19">
        <v>2568209</v>
      </c>
      <c r="L150" s="5" t="s">
        <v>457</v>
      </c>
      <c r="M150" s="29" t="s">
        <v>932</v>
      </c>
      <c r="N150" s="29" t="s">
        <v>66</v>
      </c>
      <c r="O150" s="42">
        <v>6405814.0999999996</v>
      </c>
      <c r="P150" s="42">
        <f t="shared" si="4"/>
        <v>6.4058140999999997</v>
      </c>
      <c r="Q150" s="30" t="s">
        <v>95</v>
      </c>
      <c r="R150" s="31">
        <v>385633076</v>
      </c>
      <c r="S150" s="32" t="s">
        <v>26</v>
      </c>
      <c r="T150" s="2" t="e">
        <v>#N/A</v>
      </c>
      <c r="U150" s="2" t="e">
        <f>+VLOOKUP(K150,#REF!,1,0)</f>
        <v>#REF!</v>
      </c>
    </row>
    <row r="151" spans="1:21" s="2" customFormat="1" ht="51" customHeight="1">
      <c r="A151" s="6">
        <v>148</v>
      </c>
      <c r="B151" s="19" t="s">
        <v>86</v>
      </c>
      <c r="C151" s="19" t="s">
        <v>18</v>
      </c>
      <c r="D151" s="19" t="s">
        <v>881</v>
      </c>
      <c r="E151" s="19" t="s">
        <v>20</v>
      </c>
      <c r="F151" s="29" t="s">
        <v>144</v>
      </c>
      <c r="G151" s="29" t="s">
        <v>458</v>
      </c>
      <c r="H151" s="29" t="s">
        <v>459</v>
      </c>
      <c r="I151" s="19" t="s">
        <v>938</v>
      </c>
      <c r="J151" s="21">
        <f t="shared" si="3"/>
        <v>2569404</v>
      </c>
      <c r="K151" s="19">
        <v>2569404</v>
      </c>
      <c r="L151" s="5" t="s">
        <v>460</v>
      </c>
      <c r="M151" s="29" t="s">
        <v>83</v>
      </c>
      <c r="N151" s="29" t="s">
        <v>201</v>
      </c>
      <c r="O151" s="42">
        <v>2835969.5</v>
      </c>
      <c r="P151" s="42">
        <f t="shared" si="4"/>
        <v>2.8359695</v>
      </c>
      <c r="Q151" s="30" t="s">
        <v>187</v>
      </c>
      <c r="R151" s="31">
        <v>842165626</v>
      </c>
      <c r="S151" s="32" t="s">
        <v>41</v>
      </c>
      <c r="T151" s="2" t="e">
        <v>#N/A</v>
      </c>
      <c r="U151" s="2" t="e">
        <f>+VLOOKUP(K151,#REF!,1,0)</f>
        <v>#REF!</v>
      </c>
    </row>
    <row r="152" spans="1:21" s="2" customFormat="1" ht="51" customHeight="1">
      <c r="A152" s="6">
        <v>149</v>
      </c>
      <c r="B152" s="19" t="s">
        <v>17</v>
      </c>
      <c r="C152" s="19" t="s">
        <v>18</v>
      </c>
      <c r="D152" s="19" t="s">
        <v>881</v>
      </c>
      <c r="E152" s="19" t="s">
        <v>27</v>
      </c>
      <c r="F152" s="29" t="s">
        <v>28</v>
      </c>
      <c r="G152" s="29" t="s">
        <v>376</v>
      </c>
      <c r="H152" s="29" t="s">
        <v>376</v>
      </c>
      <c r="I152" s="19" t="s">
        <v>377</v>
      </c>
      <c r="J152" s="21">
        <f t="shared" si="3"/>
        <v>2570091</v>
      </c>
      <c r="K152" s="19">
        <v>2570091</v>
      </c>
      <c r="L152" s="5" t="s">
        <v>461</v>
      </c>
      <c r="M152" s="29" t="s">
        <v>83</v>
      </c>
      <c r="N152" s="29" t="s">
        <v>316</v>
      </c>
      <c r="O152" s="42">
        <v>5190591.5199999996</v>
      </c>
      <c r="P152" s="42">
        <f t="shared" si="4"/>
        <v>5.1905915199999999</v>
      </c>
      <c r="Q152" s="30" t="s">
        <v>95</v>
      </c>
      <c r="R152" s="31">
        <v>16329876</v>
      </c>
      <c r="S152" s="32" t="s">
        <v>263</v>
      </c>
      <c r="T152" s="2" t="e">
        <v>#N/A</v>
      </c>
      <c r="U152" s="2" t="e">
        <f>+VLOOKUP(K152,#REF!,1,0)</f>
        <v>#REF!</v>
      </c>
    </row>
    <row r="153" spans="1:21" s="2" customFormat="1" ht="51" customHeight="1">
      <c r="A153" s="6">
        <v>150</v>
      </c>
      <c r="B153" s="19" t="s">
        <v>17</v>
      </c>
      <c r="C153" s="19" t="s">
        <v>18</v>
      </c>
      <c r="D153" s="19" t="s">
        <v>881</v>
      </c>
      <c r="E153" s="19" t="s">
        <v>20</v>
      </c>
      <c r="F153" s="29" t="s">
        <v>150</v>
      </c>
      <c r="G153" s="29" t="s">
        <v>462</v>
      </c>
      <c r="H153" s="29" t="s">
        <v>374</v>
      </c>
      <c r="I153" s="19" t="s">
        <v>939</v>
      </c>
      <c r="J153" s="21">
        <f t="shared" si="3"/>
        <v>2632885</v>
      </c>
      <c r="K153" s="19">
        <v>2632885</v>
      </c>
      <c r="L153" s="5" t="s">
        <v>463</v>
      </c>
      <c r="M153" s="29" t="s">
        <v>83</v>
      </c>
      <c r="N153" s="29" t="s">
        <v>316</v>
      </c>
      <c r="O153" s="42">
        <v>17643263.48</v>
      </c>
      <c r="P153" s="42">
        <f t="shared" si="4"/>
        <v>17.643263480000002</v>
      </c>
      <c r="Q153" s="30" t="s">
        <v>25</v>
      </c>
      <c r="R153" s="31">
        <v>733732706</v>
      </c>
      <c r="S153" s="32" t="s">
        <v>410</v>
      </c>
      <c r="T153" s="2" t="e">
        <v>#N/A</v>
      </c>
      <c r="U153" s="2" t="e">
        <f>+VLOOKUP(K153,#REF!,1,0)</f>
        <v>#REF!</v>
      </c>
    </row>
    <row r="154" spans="1:21" s="2" customFormat="1" ht="51" customHeight="1">
      <c r="A154" s="6">
        <v>151</v>
      </c>
      <c r="B154" s="19" t="s">
        <v>17</v>
      </c>
      <c r="C154" s="19" t="s">
        <v>18</v>
      </c>
      <c r="D154" s="19" t="s">
        <v>881</v>
      </c>
      <c r="E154" s="19" t="s">
        <v>20</v>
      </c>
      <c r="F154" s="29" t="s">
        <v>203</v>
      </c>
      <c r="G154" s="29" t="s">
        <v>464</v>
      </c>
      <c r="H154" s="29" t="s">
        <v>464</v>
      </c>
      <c r="I154" s="19" t="s">
        <v>896</v>
      </c>
      <c r="J154" s="21">
        <f t="shared" si="3"/>
        <v>2570533</v>
      </c>
      <c r="K154" s="19">
        <v>2570533</v>
      </c>
      <c r="L154" s="5" t="s">
        <v>465</v>
      </c>
      <c r="M154" s="29" t="s">
        <v>24</v>
      </c>
      <c r="N154" s="29" t="s">
        <v>466</v>
      </c>
      <c r="O154" s="42">
        <v>56834760.530000001</v>
      </c>
      <c r="P154" s="42">
        <f t="shared" si="4"/>
        <v>56.834760530000004</v>
      </c>
      <c r="Q154" s="30" t="s">
        <v>25</v>
      </c>
      <c r="R154" s="31">
        <v>1392618858</v>
      </c>
      <c r="S154" s="32" t="s">
        <v>26</v>
      </c>
      <c r="T154" s="2" t="e">
        <v>#N/A</v>
      </c>
      <c r="U154" s="2" t="e">
        <f>+VLOOKUP(K154,#REF!,1,0)</f>
        <v>#REF!</v>
      </c>
    </row>
    <row r="155" spans="1:21" s="2" customFormat="1" ht="51" customHeight="1">
      <c r="A155" s="6">
        <v>152</v>
      </c>
      <c r="B155" s="19" t="s">
        <v>17</v>
      </c>
      <c r="C155" s="19" t="s">
        <v>18</v>
      </c>
      <c r="D155" s="19" t="s">
        <v>881</v>
      </c>
      <c r="E155" s="19" t="s">
        <v>20</v>
      </c>
      <c r="F155" s="29" t="s">
        <v>220</v>
      </c>
      <c r="G155" s="29" t="s">
        <v>300</v>
      </c>
      <c r="H155" s="29" t="s">
        <v>341</v>
      </c>
      <c r="I155" s="19" t="s">
        <v>916</v>
      </c>
      <c r="J155" s="21">
        <f t="shared" si="3"/>
        <v>2571148</v>
      </c>
      <c r="K155" s="19">
        <v>2571148</v>
      </c>
      <c r="L155" s="5" t="s">
        <v>467</v>
      </c>
      <c r="M155" s="29" t="s">
        <v>83</v>
      </c>
      <c r="N155" s="29" t="s">
        <v>175</v>
      </c>
      <c r="O155" s="42">
        <v>24640285.219999999</v>
      </c>
      <c r="P155" s="42">
        <f t="shared" si="4"/>
        <v>24.640285219999999</v>
      </c>
      <c r="Q155" s="30" t="s">
        <v>25</v>
      </c>
      <c r="R155" s="31">
        <v>598966083</v>
      </c>
      <c r="S155" s="32" t="s">
        <v>26</v>
      </c>
      <c r="T155" s="2" t="e">
        <v>#N/A</v>
      </c>
      <c r="U155" s="2" t="e">
        <f>+VLOOKUP(K155,#REF!,1,0)</f>
        <v>#REF!</v>
      </c>
    </row>
    <row r="156" spans="1:21" s="2" customFormat="1" ht="51" customHeight="1">
      <c r="A156" s="6">
        <v>153</v>
      </c>
      <c r="B156" s="19" t="s">
        <v>17</v>
      </c>
      <c r="C156" s="19" t="s">
        <v>18</v>
      </c>
      <c r="D156" s="19" t="s">
        <v>143</v>
      </c>
      <c r="E156" s="19" t="s">
        <v>20</v>
      </c>
      <c r="F156" s="29" t="s">
        <v>150</v>
      </c>
      <c r="G156" s="29" t="s">
        <v>468</v>
      </c>
      <c r="H156" s="29" t="s">
        <v>469</v>
      </c>
      <c r="I156" s="19" t="s">
        <v>939</v>
      </c>
      <c r="J156" s="21">
        <f t="shared" si="3"/>
        <v>2571304</v>
      </c>
      <c r="K156" s="19">
        <v>2571304</v>
      </c>
      <c r="L156" s="5" t="s">
        <v>470</v>
      </c>
      <c r="M156" s="29" t="s">
        <v>148</v>
      </c>
      <c r="N156" s="29" t="s">
        <v>471</v>
      </c>
      <c r="O156" s="42">
        <v>48208699.100000001</v>
      </c>
      <c r="P156" s="42">
        <f t="shared" si="4"/>
        <v>48.208699100000004</v>
      </c>
      <c r="Q156" s="30" t="s">
        <v>25</v>
      </c>
      <c r="R156" s="31">
        <v>733732706</v>
      </c>
      <c r="S156" s="32" t="s">
        <v>26</v>
      </c>
      <c r="T156" s="2" t="e">
        <v>#N/A</v>
      </c>
      <c r="U156" s="2" t="e">
        <f>+VLOOKUP(K156,#REF!,1,0)</f>
        <v>#REF!</v>
      </c>
    </row>
    <row r="157" spans="1:21" s="2" customFormat="1" ht="51" customHeight="1">
      <c r="A157" s="6">
        <v>154</v>
      </c>
      <c r="B157" s="19" t="s">
        <v>17</v>
      </c>
      <c r="C157" s="19" t="s">
        <v>18</v>
      </c>
      <c r="D157" s="19" t="s">
        <v>881</v>
      </c>
      <c r="E157" s="19" t="s">
        <v>34</v>
      </c>
      <c r="F157" s="29" t="s">
        <v>472</v>
      </c>
      <c r="G157" s="29" t="s">
        <v>472</v>
      </c>
      <c r="H157" s="29" t="s">
        <v>473</v>
      </c>
      <c r="I157" s="19" t="s">
        <v>46</v>
      </c>
      <c r="J157" s="21">
        <f t="shared" si="3"/>
        <v>2571722</v>
      </c>
      <c r="K157" s="19">
        <v>2571722</v>
      </c>
      <c r="L157" s="5" t="s">
        <v>474</v>
      </c>
      <c r="M157" s="29" t="s">
        <v>94</v>
      </c>
      <c r="N157" s="29" t="s">
        <v>435</v>
      </c>
      <c r="O157" s="42">
        <v>46383837.270000003</v>
      </c>
      <c r="P157" s="42">
        <f t="shared" si="4"/>
        <v>46.383837270000001</v>
      </c>
      <c r="Q157" s="30" t="s">
        <v>25</v>
      </c>
      <c r="R157" s="31" t="s">
        <v>40</v>
      </c>
      <c r="S157" s="32" t="s">
        <v>41</v>
      </c>
      <c r="T157" s="2" t="e">
        <v>#N/A</v>
      </c>
      <c r="U157" s="2" t="e">
        <f>+VLOOKUP(K157,#REF!,1,0)</f>
        <v>#REF!</v>
      </c>
    </row>
    <row r="158" spans="1:21" s="2" customFormat="1" ht="51" customHeight="1">
      <c r="A158" s="6">
        <v>155</v>
      </c>
      <c r="B158" s="19" t="s">
        <v>17</v>
      </c>
      <c r="C158" s="19" t="s">
        <v>18</v>
      </c>
      <c r="D158" s="19" t="s">
        <v>881</v>
      </c>
      <c r="E158" s="19" t="s">
        <v>34</v>
      </c>
      <c r="F158" s="29" t="s">
        <v>28</v>
      </c>
      <c r="G158" s="29" t="s">
        <v>475</v>
      </c>
      <c r="H158" s="29" t="s">
        <v>476</v>
      </c>
      <c r="I158" s="19" t="s">
        <v>223</v>
      </c>
      <c r="J158" s="21">
        <f t="shared" si="3"/>
        <v>2572064</v>
      </c>
      <c r="K158" s="19">
        <v>2572064</v>
      </c>
      <c r="L158" s="5" t="s">
        <v>477</v>
      </c>
      <c r="M158" s="29" t="s">
        <v>225</v>
      </c>
      <c r="N158" s="29" t="s">
        <v>226</v>
      </c>
      <c r="O158" s="42">
        <v>4905234.5999999996</v>
      </c>
      <c r="P158" s="42">
        <f t="shared" si="4"/>
        <v>4.9052346</v>
      </c>
      <c r="Q158" s="30" t="s">
        <v>95</v>
      </c>
      <c r="R158" s="31" t="s">
        <v>40</v>
      </c>
      <c r="S158" s="32" t="s">
        <v>41</v>
      </c>
      <c r="T158" s="2" t="e">
        <v>#N/A</v>
      </c>
      <c r="U158" s="2" t="e">
        <f>+VLOOKUP(K158,#REF!,1,0)</f>
        <v>#REF!</v>
      </c>
    </row>
    <row r="159" spans="1:21" s="2" customFormat="1" ht="51" customHeight="1">
      <c r="A159" s="6">
        <v>156</v>
      </c>
      <c r="B159" s="19" t="s">
        <v>17</v>
      </c>
      <c r="C159" s="19" t="s">
        <v>18</v>
      </c>
      <c r="D159" s="19" t="s">
        <v>881</v>
      </c>
      <c r="E159" s="19" t="s">
        <v>20</v>
      </c>
      <c r="F159" s="29" t="s">
        <v>336</v>
      </c>
      <c r="G159" s="29" t="s">
        <v>478</v>
      </c>
      <c r="H159" s="29" t="s">
        <v>479</v>
      </c>
      <c r="I159" s="19" t="s">
        <v>944</v>
      </c>
      <c r="J159" s="21">
        <f t="shared" si="3"/>
        <v>2572274</v>
      </c>
      <c r="K159" s="19">
        <v>2572274</v>
      </c>
      <c r="L159" s="5" t="s">
        <v>480</v>
      </c>
      <c r="M159" s="29" t="s">
        <v>148</v>
      </c>
      <c r="N159" s="29" t="s">
        <v>471</v>
      </c>
      <c r="O159" s="42">
        <v>36991635.740000002</v>
      </c>
      <c r="P159" s="42">
        <f t="shared" si="4"/>
        <v>36.99163574</v>
      </c>
      <c r="Q159" s="30" t="s">
        <v>25</v>
      </c>
      <c r="R159" s="31">
        <v>749721925</v>
      </c>
      <c r="S159" s="32" t="s">
        <v>26</v>
      </c>
      <c r="T159" s="2" t="e">
        <v>#N/A</v>
      </c>
      <c r="U159" s="2" t="e">
        <f>+VLOOKUP(K159,#REF!,1,0)</f>
        <v>#REF!</v>
      </c>
    </row>
    <row r="160" spans="1:21" s="2" customFormat="1" ht="51" customHeight="1">
      <c r="A160" s="6">
        <v>157</v>
      </c>
      <c r="B160" s="19" t="s">
        <v>17</v>
      </c>
      <c r="C160" s="19" t="s">
        <v>18</v>
      </c>
      <c r="D160" s="19" t="s">
        <v>881</v>
      </c>
      <c r="E160" s="19" t="s">
        <v>20</v>
      </c>
      <c r="F160" s="29" t="s">
        <v>135</v>
      </c>
      <c r="G160" s="29" t="s">
        <v>136</v>
      </c>
      <c r="H160" s="29" t="s">
        <v>481</v>
      </c>
      <c r="I160" s="19" t="s">
        <v>937</v>
      </c>
      <c r="J160" s="21">
        <f t="shared" si="3"/>
        <v>2585896</v>
      </c>
      <c r="K160" s="19">
        <v>2585896</v>
      </c>
      <c r="L160" s="5" t="s">
        <v>482</v>
      </c>
      <c r="M160" s="29" t="s">
        <v>83</v>
      </c>
      <c r="N160" s="29" t="s">
        <v>483</v>
      </c>
      <c r="O160" s="42">
        <v>24821156.52</v>
      </c>
      <c r="P160" s="42">
        <f t="shared" si="4"/>
        <v>24.821156519999999</v>
      </c>
      <c r="Q160" s="30" t="s">
        <v>25</v>
      </c>
      <c r="R160" s="31">
        <v>612803587</v>
      </c>
      <c r="S160" s="32" t="s">
        <v>484</v>
      </c>
      <c r="T160" s="2" t="e">
        <v>#N/A</v>
      </c>
      <c r="U160" s="2" t="e">
        <f>+VLOOKUP(K160,#REF!,1,0)</f>
        <v>#REF!</v>
      </c>
    </row>
    <row r="161" spans="1:24" s="2" customFormat="1" ht="51" customHeight="1">
      <c r="A161" s="6">
        <v>158</v>
      </c>
      <c r="B161" s="19" t="s">
        <v>17</v>
      </c>
      <c r="C161" s="19" t="s">
        <v>18</v>
      </c>
      <c r="D161" s="19" t="s">
        <v>881</v>
      </c>
      <c r="E161" s="19" t="s">
        <v>34</v>
      </c>
      <c r="F161" s="29" t="s">
        <v>21</v>
      </c>
      <c r="G161" s="29" t="s">
        <v>44</v>
      </c>
      <c r="H161" s="29" t="s">
        <v>485</v>
      </c>
      <c r="I161" s="19" t="s">
        <v>223</v>
      </c>
      <c r="J161" s="21">
        <f t="shared" si="3"/>
        <v>2589960</v>
      </c>
      <c r="K161" s="19">
        <v>2589960</v>
      </c>
      <c r="L161" s="5" t="s">
        <v>486</v>
      </c>
      <c r="M161" s="29" t="s">
        <v>225</v>
      </c>
      <c r="N161" s="29" t="s">
        <v>226</v>
      </c>
      <c r="O161" s="42">
        <v>12152167.84</v>
      </c>
      <c r="P161" s="42">
        <f t="shared" si="4"/>
        <v>12.152167840000001</v>
      </c>
      <c r="Q161" s="30" t="s">
        <v>25</v>
      </c>
      <c r="R161" s="31" t="s">
        <v>40</v>
      </c>
      <c r="S161" s="32" t="s">
        <v>41</v>
      </c>
      <c r="T161" s="2" t="e">
        <v>#N/A</v>
      </c>
      <c r="U161" s="2" t="e">
        <f>+VLOOKUP(K161,#REF!,1,0)</f>
        <v>#REF!</v>
      </c>
    </row>
    <row r="162" spans="1:24" s="2" customFormat="1" ht="51" customHeight="1">
      <c r="A162" s="6">
        <v>159</v>
      </c>
      <c r="B162" s="19" t="s">
        <v>17</v>
      </c>
      <c r="C162" s="19" t="s">
        <v>18</v>
      </c>
      <c r="D162" s="19" t="s">
        <v>881</v>
      </c>
      <c r="E162" s="19" t="s">
        <v>156</v>
      </c>
      <c r="F162" s="29" t="s">
        <v>203</v>
      </c>
      <c r="G162" s="29" t="s">
        <v>265</v>
      </c>
      <c r="H162" s="29" t="s">
        <v>266</v>
      </c>
      <c r="I162" s="19" t="s">
        <v>267</v>
      </c>
      <c r="J162" s="21">
        <f t="shared" si="3"/>
        <v>2609252</v>
      </c>
      <c r="K162" s="19">
        <v>2609252</v>
      </c>
      <c r="L162" s="5" t="s">
        <v>487</v>
      </c>
      <c r="M162" s="29" t="s">
        <v>94</v>
      </c>
      <c r="N162" s="29" t="s">
        <v>94</v>
      </c>
      <c r="O162" s="42">
        <v>19372779.035799999</v>
      </c>
      <c r="P162" s="42">
        <f t="shared" si="4"/>
        <v>19.372779035799997</v>
      </c>
      <c r="Q162" s="30" t="s">
        <v>25</v>
      </c>
      <c r="R162" s="31">
        <v>227640216</v>
      </c>
      <c r="S162" s="32" t="s">
        <v>26</v>
      </c>
      <c r="T162" s="2" t="e">
        <v>#N/A</v>
      </c>
      <c r="U162" s="2" t="e">
        <f>+VLOOKUP(K162,#REF!,1,0)</f>
        <v>#REF!</v>
      </c>
    </row>
    <row r="163" spans="1:24" s="2" customFormat="1" ht="51" customHeight="1">
      <c r="A163" s="6">
        <v>160</v>
      </c>
      <c r="B163" s="19" t="s">
        <v>17</v>
      </c>
      <c r="C163" s="19" t="s">
        <v>18</v>
      </c>
      <c r="D163" s="19" t="s">
        <v>264</v>
      </c>
      <c r="E163" s="19" t="s">
        <v>20</v>
      </c>
      <c r="F163" s="29" t="s">
        <v>150</v>
      </c>
      <c r="G163" s="29" t="s">
        <v>488</v>
      </c>
      <c r="H163" s="29" t="s">
        <v>489</v>
      </c>
      <c r="I163" s="19" t="s">
        <v>939</v>
      </c>
      <c r="J163" s="21">
        <f t="shared" si="3"/>
        <v>2628724</v>
      </c>
      <c r="K163" s="19">
        <v>2628724</v>
      </c>
      <c r="L163" s="5" t="s">
        <v>490</v>
      </c>
      <c r="M163" s="29" t="s">
        <v>24</v>
      </c>
      <c r="N163" s="29" t="s">
        <v>285</v>
      </c>
      <c r="O163" s="42">
        <v>262598114.44999999</v>
      </c>
      <c r="P163" s="42">
        <f t="shared" si="4"/>
        <v>262.59811444999997</v>
      </c>
      <c r="Q163" s="30" t="s">
        <v>149</v>
      </c>
      <c r="R163" s="31">
        <v>733732706</v>
      </c>
      <c r="S163" s="32" t="s">
        <v>410</v>
      </c>
      <c r="T163" s="2" t="e">
        <v>#N/A</v>
      </c>
      <c r="U163" s="2" t="e">
        <f>+VLOOKUP(K163,#REF!,1,0)</f>
        <v>#REF!</v>
      </c>
    </row>
    <row r="164" spans="1:24" s="2" customFormat="1" ht="51" customHeight="1">
      <c r="A164" s="6">
        <v>161</v>
      </c>
      <c r="B164" s="19" t="s">
        <v>17</v>
      </c>
      <c r="C164" s="19" t="s">
        <v>18</v>
      </c>
      <c r="D164" s="19" t="s">
        <v>881</v>
      </c>
      <c r="E164" s="19" t="s">
        <v>20</v>
      </c>
      <c r="F164" s="29" t="s">
        <v>336</v>
      </c>
      <c r="G164" s="29" t="s">
        <v>336</v>
      </c>
      <c r="H164" s="29" t="s">
        <v>336</v>
      </c>
      <c r="I164" s="19" t="s">
        <v>944</v>
      </c>
      <c r="J164" s="21">
        <f t="shared" si="3"/>
        <v>2610514</v>
      </c>
      <c r="K164" s="19">
        <v>2610514</v>
      </c>
      <c r="L164" s="5" t="s">
        <v>491</v>
      </c>
      <c r="M164" s="29" t="s">
        <v>83</v>
      </c>
      <c r="N164" s="29" t="s">
        <v>492</v>
      </c>
      <c r="O164" s="42">
        <v>10494194.460000001</v>
      </c>
      <c r="P164" s="42">
        <f t="shared" si="4"/>
        <v>10.494194460000001</v>
      </c>
      <c r="Q164" s="30" t="s">
        <v>25</v>
      </c>
      <c r="R164" s="31">
        <v>749721925</v>
      </c>
      <c r="S164" s="32" t="s">
        <v>26</v>
      </c>
      <c r="T164" s="2" t="e">
        <v>#N/A</v>
      </c>
      <c r="U164" s="2" t="e">
        <f>+VLOOKUP(K164,#REF!,1,0)</f>
        <v>#REF!</v>
      </c>
    </row>
    <row r="165" spans="1:24" s="2" customFormat="1" ht="51" customHeight="1">
      <c r="A165" s="6">
        <v>162</v>
      </c>
      <c r="B165" s="19" t="s">
        <v>17</v>
      </c>
      <c r="C165" s="19" t="s">
        <v>18</v>
      </c>
      <c r="D165" s="19" t="s">
        <v>881</v>
      </c>
      <c r="E165" s="19" t="s">
        <v>27</v>
      </c>
      <c r="F165" s="29" t="s">
        <v>28</v>
      </c>
      <c r="G165" s="29" t="s">
        <v>376</v>
      </c>
      <c r="H165" s="29" t="s">
        <v>376</v>
      </c>
      <c r="I165" s="19" t="s">
        <v>377</v>
      </c>
      <c r="J165" s="21">
        <f t="shared" si="3"/>
        <v>2610993</v>
      </c>
      <c r="K165" s="19">
        <v>2610993</v>
      </c>
      <c r="L165" s="5" t="s">
        <v>493</v>
      </c>
      <c r="M165" s="29" t="s">
        <v>306</v>
      </c>
      <c r="N165" s="29" t="s">
        <v>494</v>
      </c>
      <c r="O165" s="42">
        <v>11989283.93</v>
      </c>
      <c r="P165" s="42">
        <f t="shared" si="4"/>
        <v>11.989283929999999</v>
      </c>
      <c r="Q165" s="30" t="s">
        <v>25</v>
      </c>
      <c r="R165" s="31">
        <v>16329876</v>
      </c>
      <c r="S165" s="32" t="s">
        <v>26</v>
      </c>
      <c r="T165" s="2" t="e">
        <v>#N/A</v>
      </c>
      <c r="U165" s="2" t="e">
        <f>+VLOOKUP(K165,#REF!,1,0)</f>
        <v>#REF!</v>
      </c>
    </row>
    <row r="166" spans="1:24" s="2" customFormat="1" ht="51" customHeight="1">
      <c r="A166" s="6">
        <v>163</v>
      </c>
      <c r="B166" s="19" t="s">
        <v>17</v>
      </c>
      <c r="C166" s="19" t="s">
        <v>18</v>
      </c>
      <c r="D166" s="19" t="s">
        <v>881</v>
      </c>
      <c r="E166" s="19" t="s">
        <v>34</v>
      </c>
      <c r="F166" s="29" t="s">
        <v>28</v>
      </c>
      <c r="G166" s="29" t="s">
        <v>495</v>
      </c>
      <c r="H166" s="29" t="s">
        <v>495</v>
      </c>
      <c r="I166" s="19" t="s">
        <v>273</v>
      </c>
      <c r="J166" s="21">
        <f t="shared" si="3"/>
        <v>2615519</v>
      </c>
      <c r="K166" s="19">
        <v>2615519</v>
      </c>
      <c r="L166" s="5" t="s">
        <v>496</v>
      </c>
      <c r="M166" s="29" t="s">
        <v>94</v>
      </c>
      <c r="N166" s="29" t="s">
        <v>275</v>
      </c>
      <c r="O166" s="42">
        <v>45200000</v>
      </c>
      <c r="P166" s="42">
        <f t="shared" si="4"/>
        <v>45.2</v>
      </c>
      <c r="Q166" s="30" t="s">
        <v>25</v>
      </c>
      <c r="R166" s="31" t="s">
        <v>40</v>
      </c>
      <c r="S166" s="32" t="s">
        <v>207</v>
      </c>
      <c r="T166" s="2">
        <v>2615519</v>
      </c>
      <c r="U166" s="2" t="e">
        <f>+VLOOKUP(K166,#REF!,1,0)</f>
        <v>#REF!</v>
      </c>
    </row>
    <row r="167" spans="1:24" s="2" customFormat="1" ht="51" customHeight="1">
      <c r="A167" s="6">
        <v>164</v>
      </c>
      <c r="B167" s="19" t="s">
        <v>17</v>
      </c>
      <c r="C167" s="19" t="s">
        <v>87</v>
      </c>
      <c r="D167" s="19" t="s">
        <v>660</v>
      </c>
      <c r="E167" s="19" t="s">
        <v>34</v>
      </c>
      <c r="F167" s="29" t="s">
        <v>28</v>
      </c>
      <c r="G167" s="29" t="s">
        <v>497</v>
      </c>
      <c r="H167" s="29" t="s">
        <v>498</v>
      </c>
      <c r="I167" s="19" t="s">
        <v>499</v>
      </c>
      <c r="J167" s="21">
        <f t="shared" si="3"/>
        <v>2615695</v>
      </c>
      <c r="K167" s="19">
        <v>2615695</v>
      </c>
      <c r="L167" s="5" t="s">
        <v>500</v>
      </c>
      <c r="M167" s="29" t="s">
        <v>24</v>
      </c>
      <c r="N167" s="29" t="s">
        <v>466</v>
      </c>
      <c r="O167" s="42">
        <v>97548997.439999998</v>
      </c>
      <c r="P167" s="42">
        <f t="shared" si="4"/>
        <v>97.548997439999994</v>
      </c>
      <c r="Q167" s="30" t="s">
        <v>25</v>
      </c>
      <c r="R167" s="31" t="s">
        <v>40</v>
      </c>
      <c r="S167" s="32" t="s">
        <v>202</v>
      </c>
      <c r="T167" s="2">
        <v>2615695</v>
      </c>
      <c r="U167" s="2" t="e">
        <f>+VLOOKUP(K167,#REF!,1,0)</f>
        <v>#REF!</v>
      </c>
    </row>
    <row r="168" spans="1:24" s="2" customFormat="1" ht="51" customHeight="1">
      <c r="A168" s="6">
        <v>165</v>
      </c>
      <c r="B168" s="19" t="s">
        <v>17</v>
      </c>
      <c r="C168" s="19" t="s">
        <v>87</v>
      </c>
      <c r="D168" s="19" t="s">
        <v>660</v>
      </c>
      <c r="E168" s="19" t="s">
        <v>34</v>
      </c>
      <c r="F168" s="29" t="s">
        <v>100</v>
      </c>
      <c r="G168" s="29" t="s">
        <v>501</v>
      </c>
      <c r="H168" s="29" t="s">
        <v>501</v>
      </c>
      <c r="I168" s="19" t="s">
        <v>499</v>
      </c>
      <c r="J168" s="21">
        <f t="shared" si="3"/>
        <v>2615715</v>
      </c>
      <c r="K168" s="19">
        <v>2615715</v>
      </c>
      <c r="L168" s="5" t="s">
        <v>502</v>
      </c>
      <c r="M168" s="29" t="s">
        <v>24</v>
      </c>
      <c r="N168" s="29" t="s">
        <v>503</v>
      </c>
      <c r="O168" s="42">
        <v>13413398.630000001</v>
      </c>
      <c r="P168" s="42">
        <f t="shared" si="4"/>
        <v>13.413398630000001</v>
      </c>
      <c r="Q168" s="30" t="s">
        <v>25</v>
      </c>
      <c r="R168" s="31" t="s">
        <v>40</v>
      </c>
      <c r="S168" s="32" t="s">
        <v>202</v>
      </c>
      <c r="T168" s="2">
        <v>2615715</v>
      </c>
      <c r="U168" s="2" t="e">
        <f>+VLOOKUP(K168,#REF!,1,0)</f>
        <v>#REF!</v>
      </c>
    </row>
    <row r="169" spans="1:24" s="2" customFormat="1" ht="51" customHeight="1">
      <c r="A169" s="6">
        <v>166</v>
      </c>
      <c r="B169" s="19" t="s">
        <v>86</v>
      </c>
      <c r="C169" s="19" t="s">
        <v>18</v>
      </c>
      <c r="D169" s="19" t="s">
        <v>264</v>
      </c>
      <c r="E169" s="19" t="s">
        <v>20</v>
      </c>
      <c r="F169" s="29" t="s">
        <v>144</v>
      </c>
      <c r="G169" s="29" t="s">
        <v>504</v>
      </c>
      <c r="H169" s="29" t="s">
        <v>505</v>
      </c>
      <c r="I169" s="19" t="s">
        <v>938</v>
      </c>
      <c r="J169" s="21">
        <f t="shared" si="3"/>
        <v>2615822</v>
      </c>
      <c r="K169" s="19">
        <v>2615822</v>
      </c>
      <c r="L169" s="5" t="s">
        <v>506</v>
      </c>
      <c r="M169" s="29" t="s">
        <v>340</v>
      </c>
      <c r="N169" s="29" t="s">
        <v>340</v>
      </c>
      <c r="O169" s="42">
        <v>7367142.5800000001</v>
      </c>
      <c r="P169" s="42">
        <f t="shared" si="4"/>
        <v>7.3671425800000003</v>
      </c>
      <c r="Q169" s="30" t="s">
        <v>95</v>
      </c>
      <c r="R169" s="31">
        <v>842165626</v>
      </c>
      <c r="S169" s="32" t="s">
        <v>41</v>
      </c>
      <c r="T169" s="2" t="e">
        <v>#N/A</v>
      </c>
      <c r="U169" s="2" t="e">
        <f>+VLOOKUP(K169,#REF!,1,0)</f>
        <v>#REF!</v>
      </c>
    </row>
    <row r="170" spans="1:24" s="2" customFormat="1" ht="51" customHeight="1">
      <c r="A170" s="6">
        <v>167</v>
      </c>
      <c r="B170" s="19" t="s">
        <v>17</v>
      </c>
      <c r="C170" s="19" t="s">
        <v>18</v>
      </c>
      <c r="D170" s="19" t="s">
        <v>881</v>
      </c>
      <c r="E170" s="19" t="s">
        <v>20</v>
      </c>
      <c r="F170" s="29" t="s">
        <v>135</v>
      </c>
      <c r="G170" s="29" t="s">
        <v>136</v>
      </c>
      <c r="H170" s="29" t="s">
        <v>481</v>
      </c>
      <c r="I170" s="19" t="s">
        <v>937</v>
      </c>
      <c r="J170" s="21">
        <f t="shared" si="3"/>
        <v>2617654</v>
      </c>
      <c r="K170" s="19">
        <v>2617654</v>
      </c>
      <c r="L170" s="5" t="s">
        <v>507</v>
      </c>
      <c r="M170" s="29" t="s">
        <v>83</v>
      </c>
      <c r="N170" s="29" t="s">
        <v>483</v>
      </c>
      <c r="O170" s="42">
        <v>22379395.609999999</v>
      </c>
      <c r="P170" s="42">
        <f t="shared" si="4"/>
        <v>22.37939561</v>
      </c>
      <c r="Q170" s="30" t="s">
        <v>25</v>
      </c>
      <c r="R170" s="31">
        <v>612803587</v>
      </c>
      <c r="S170" s="32" t="s">
        <v>508</v>
      </c>
      <c r="T170" s="2" t="e">
        <v>#N/A</v>
      </c>
      <c r="U170" s="2" t="e">
        <f>+VLOOKUP(K170,#REF!,1,0)</f>
        <v>#REF!</v>
      </c>
    </row>
    <row r="171" spans="1:24" s="2" customFormat="1" ht="51" customHeight="1">
      <c r="A171" s="6">
        <v>168</v>
      </c>
      <c r="B171" s="19" t="s">
        <v>17</v>
      </c>
      <c r="C171" s="19" t="s">
        <v>18</v>
      </c>
      <c r="D171" s="19" t="s">
        <v>143</v>
      </c>
      <c r="E171" s="19" t="s">
        <v>20</v>
      </c>
      <c r="F171" s="29" t="s">
        <v>135</v>
      </c>
      <c r="G171" s="29" t="s">
        <v>190</v>
      </c>
      <c r="H171" s="29" t="s">
        <v>509</v>
      </c>
      <c r="I171" s="19" t="s">
        <v>937</v>
      </c>
      <c r="J171" s="21">
        <f t="shared" si="3"/>
        <v>2618394</v>
      </c>
      <c r="K171" s="19">
        <v>2618394</v>
      </c>
      <c r="L171" s="5" t="s">
        <v>510</v>
      </c>
      <c r="M171" s="29" t="s">
        <v>83</v>
      </c>
      <c r="N171" s="29" t="s">
        <v>483</v>
      </c>
      <c r="O171" s="42">
        <v>19191985.48</v>
      </c>
      <c r="P171" s="42">
        <f t="shared" si="4"/>
        <v>19.19198548</v>
      </c>
      <c r="Q171" s="30" t="s">
        <v>25</v>
      </c>
      <c r="R171" s="31">
        <v>612803587</v>
      </c>
      <c r="S171" s="32" t="s">
        <v>193</v>
      </c>
      <c r="T171" s="2" t="e">
        <v>#N/A</v>
      </c>
      <c r="U171" s="2" t="e">
        <f>+VLOOKUP(K171,#REF!,1,0)</f>
        <v>#REF!</v>
      </c>
    </row>
    <row r="172" spans="1:24" s="2" customFormat="1" ht="51" customHeight="1">
      <c r="A172" s="6">
        <v>169</v>
      </c>
      <c r="B172" s="19" t="s">
        <v>17</v>
      </c>
      <c r="C172" s="19" t="s">
        <v>18</v>
      </c>
      <c r="D172" s="19" t="s">
        <v>264</v>
      </c>
      <c r="E172" s="19" t="s">
        <v>20</v>
      </c>
      <c r="F172" s="29" t="s">
        <v>203</v>
      </c>
      <c r="G172" s="29" t="s">
        <v>265</v>
      </c>
      <c r="H172" s="29" t="s">
        <v>266</v>
      </c>
      <c r="I172" s="19" t="s">
        <v>896</v>
      </c>
      <c r="J172" s="21">
        <f t="shared" si="3"/>
        <v>2619587</v>
      </c>
      <c r="K172" s="19">
        <v>2619587</v>
      </c>
      <c r="L172" s="5" t="s">
        <v>511</v>
      </c>
      <c r="M172" s="29" t="s">
        <v>148</v>
      </c>
      <c r="N172" s="29" t="s">
        <v>512</v>
      </c>
      <c r="O172" s="42">
        <v>45884042.869999997</v>
      </c>
      <c r="P172" s="42">
        <f t="shared" si="4"/>
        <v>45.884042869999995</v>
      </c>
      <c r="Q172" s="30" t="s">
        <v>25</v>
      </c>
      <c r="R172" s="31">
        <v>1392618858</v>
      </c>
      <c r="S172" s="32" t="s">
        <v>263</v>
      </c>
      <c r="T172" s="2" t="e">
        <v>#N/A</v>
      </c>
      <c r="U172" s="2" t="e">
        <f>+VLOOKUP(K172,#REF!,1,0)</f>
        <v>#REF!</v>
      </c>
    </row>
    <row r="173" spans="1:24" s="2" customFormat="1" ht="51" customHeight="1">
      <c r="A173" s="6">
        <v>170</v>
      </c>
      <c r="B173" s="19" t="s">
        <v>17</v>
      </c>
      <c r="C173" s="19" t="s">
        <v>18</v>
      </c>
      <c r="D173" s="19" t="s">
        <v>143</v>
      </c>
      <c r="E173" s="19" t="s">
        <v>20</v>
      </c>
      <c r="F173" s="29" t="s">
        <v>220</v>
      </c>
      <c r="G173" s="29" t="s">
        <v>453</v>
      </c>
      <c r="H173" s="29" t="s">
        <v>513</v>
      </c>
      <c r="I173" s="19" t="s">
        <v>916</v>
      </c>
      <c r="J173" s="21">
        <f t="shared" si="3"/>
        <v>2621998</v>
      </c>
      <c r="K173" s="19">
        <v>2621998</v>
      </c>
      <c r="L173" s="5" t="s">
        <v>514</v>
      </c>
      <c r="M173" s="29" t="s">
        <v>83</v>
      </c>
      <c r="N173" s="29" t="s">
        <v>515</v>
      </c>
      <c r="O173" s="42">
        <v>99459489.439999998</v>
      </c>
      <c r="P173" s="42">
        <f t="shared" si="4"/>
        <v>99.459489439999999</v>
      </c>
      <c r="Q173" s="30" t="s">
        <v>25</v>
      </c>
      <c r="R173" s="31">
        <v>598966083</v>
      </c>
      <c r="S173" s="32" t="s">
        <v>263</v>
      </c>
      <c r="T173" s="2" t="e">
        <v>#N/A</v>
      </c>
      <c r="U173" s="2" t="e">
        <f>+VLOOKUP(K173,#REF!,1,0)</f>
        <v>#REF!</v>
      </c>
    </row>
    <row r="174" spans="1:24" s="2" customFormat="1" ht="51" customHeight="1">
      <c r="A174" s="6">
        <v>171</v>
      </c>
      <c r="B174" s="19" t="s">
        <v>17</v>
      </c>
      <c r="C174" s="19" t="s">
        <v>18</v>
      </c>
      <c r="D174" s="19" t="s">
        <v>881</v>
      </c>
      <c r="E174" s="19" t="s">
        <v>20</v>
      </c>
      <c r="F174" s="29" t="s">
        <v>56</v>
      </c>
      <c r="G174" s="29" t="s">
        <v>56</v>
      </c>
      <c r="H174" s="29" t="s">
        <v>56</v>
      </c>
      <c r="I174" s="19" t="s">
        <v>950</v>
      </c>
      <c r="J174" s="21">
        <f t="shared" si="3"/>
        <v>2622562</v>
      </c>
      <c r="K174" s="19">
        <v>2622562</v>
      </c>
      <c r="L174" s="5" t="s">
        <v>517</v>
      </c>
      <c r="M174" s="29" t="s">
        <v>94</v>
      </c>
      <c r="N174" s="29" t="s">
        <v>401</v>
      </c>
      <c r="O174" s="42">
        <v>118828891.83</v>
      </c>
      <c r="P174" s="42">
        <f t="shared" si="4"/>
        <v>118.82889183</v>
      </c>
      <c r="Q174" s="30" t="s">
        <v>149</v>
      </c>
      <c r="R174" s="31">
        <v>328907817</v>
      </c>
      <c r="S174" s="32" t="s">
        <v>26</v>
      </c>
      <c r="T174" s="2" t="e">
        <v>#N/A</v>
      </c>
      <c r="U174" s="2" t="e">
        <f>+VLOOKUP(K174,#REF!,1,0)</f>
        <v>#REF!</v>
      </c>
    </row>
    <row r="175" spans="1:24" s="2" customFormat="1" ht="51" customHeight="1">
      <c r="A175" s="6">
        <v>172</v>
      </c>
      <c r="B175" s="37" t="s">
        <v>253</v>
      </c>
      <c r="C175" s="37" t="s">
        <v>87</v>
      </c>
      <c r="D175" s="37" t="s">
        <v>660</v>
      </c>
      <c r="E175" s="37" t="s">
        <v>20</v>
      </c>
      <c r="F175" s="54" t="s">
        <v>144</v>
      </c>
      <c r="G175" s="54" t="s">
        <v>144</v>
      </c>
      <c r="H175" s="54" t="s">
        <v>144</v>
      </c>
      <c r="I175" s="37" t="s">
        <v>938</v>
      </c>
      <c r="J175" s="23">
        <f t="shared" si="3"/>
        <v>2623368</v>
      </c>
      <c r="K175" s="37">
        <v>2623368</v>
      </c>
      <c r="L175" s="24" t="s">
        <v>518</v>
      </c>
      <c r="M175" s="54" t="s">
        <v>225</v>
      </c>
      <c r="N175" s="54" t="s">
        <v>519</v>
      </c>
      <c r="O175" s="43">
        <v>5388966</v>
      </c>
      <c r="P175" s="43">
        <f t="shared" si="4"/>
        <v>5.3889659999999999</v>
      </c>
      <c r="Q175" s="55" t="s">
        <v>95</v>
      </c>
      <c r="R175" s="41">
        <v>842165626</v>
      </c>
      <c r="S175" s="56" t="s">
        <v>41</v>
      </c>
      <c r="T175" s="2">
        <v>2623368</v>
      </c>
      <c r="U175" s="2" t="e">
        <f>+VLOOKUP(K175,#REF!,1,0)</f>
        <v>#REF!</v>
      </c>
      <c r="V175" s="2">
        <v>2623368</v>
      </c>
      <c r="W175" s="2" t="s">
        <v>1029</v>
      </c>
      <c r="X175" s="57" t="s">
        <v>1273</v>
      </c>
    </row>
    <row r="176" spans="1:24" s="2" customFormat="1" ht="51" customHeight="1">
      <c r="A176" s="6">
        <v>173</v>
      </c>
      <c r="B176" s="19" t="s">
        <v>17</v>
      </c>
      <c r="C176" s="19" t="s">
        <v>18</v>
      </c>
      <c r="D176" s="19" t="s">
        <v>881</v>
      </c>
      <c r="E176" s="19" t="s">
        <v>20</v>
      </c>
      <c r="F176" s="29" t="s">
        <v>150</v>
      </c>
      <c r="G176" s="29" t="s">
        <v>150</v>
      </c>
      <c r="H176" s="29" t="s">
        <v>520</v>
      </c>
      <c r="I176" s="19" t="s">
        <v>939</v>
      </c>
      <c r="J176" s="21">
        <f t="shared" si="3"/>
        <v>2625926</v>
      </c>
      <c r="K176" s="19">
        <v>2625926</v>
      </c>
      <c r="L176" s="5" t="s">
        <v>521</v>
      </c>
      <c r="M176" s="29" t="s">
        <v>83</v>
      </c>
      <c r="N176" s="29" t="s">
        <v>175</v>
      </c>
      <c r="O176" s="42">
        <v>41044375.670000002</v>
      </c>
      <c r="P176" s="42">
        <f t="shared" si="4"/>
        <v>41.044375670000001</v>
      </c>
      <c r="Q176" s="30" t="s">
        <v>25</v>
      </c>
      <c r="R176" s="31">
        <v>733732706</v>
      </c>
      <c r="S176" s="32" t="s">
        <v>522</v>
      </c>
      <c r="T176" s="2" t="e">
        <v>#N/A</v>
      </c>
      <c r="U176" s="2" t="e">
        <f>+VLOOKUP(K176,#REF!,1,0)</f>
        <v>#REF!</v>
      </c>
    </row>
    <row r="177" spans="1:21" s="2" customFormat="1" ht="51" customHeight="1">
      <c r="A177" s="6">
        <v>174</v>
      </c>
      <c r="B177" s="19" t="s">
        <v>17</v>
      </c>
      <c r="C177" s="19" t="s">
        <v>18</v>
      </c>
      <c r="D177" s="19" t="s">
        <v>881</v>
      </c>
      <c r="E177" s="19" t="s">
        <v>20</v>
      </c>
      <c r="F177" s="29" t="s">
        <v>135</v>
      </c>
      <c r="G177" s="29" t="s">
        <v>523</v>
      </c>
      <c r="H177" s="29" t="s">
        <v>523</v>
      </c>
      <c r="I177" s="19" t="s">
        <v>937</v>
      </c>
      <c r="J177" s="21">
        <f t="shared" si="3"/>
        <v>2626480</v>
      </c>
      <c r="K177" s="19">
        <v>2626480</v>
      </c>
      <c r="L177" s="5" t="s">
        <v>524</v>
      </c>
      <c r="M177" s="29" t="s">
        <v>83</v>
      </c>
      <c r="N177" s="29" t="s">
        <v>483</v>
      </c>
      <c r="O177" s="42">
        <v>10282796.49</v>
      </c>
      <c r="P177" s="42">
        <f t="shared" si="4"/>
        <v>10.282796490000001</v>
      </c>
      <c r="Q177" s="30" t="s">
        <v>25</v>
      </c>
      <c r="R177" s="31">
        <v>612803587</v>
      </c>
      <c r="S177" s="32" t="s">
        <v>484</v>
      </c>
      <c r="T177" s="2" t="e">
        <v>#N/A</v>
      </c>
      <c r="U177" s="2" t="e">
        <f>+VLOOKUP(K177,#REF!,1,0)</f>
        <v>#REF!</v>
      </c>
    </row>
    <row r="178" spans="1:21" s="2" customFormat="1" ht="51" customHeight="1">
      <c r="A178" s="6">
        <v>175</v>
      </c>
      <c r="B178" s="19" t="s">
        <v>17</v>
      </c>
      <c r="C178" s="19" t="s">
        <v>18</v>
      </c>
      <c r="D178" s="19" t="s">
        <v>881</v>
      </c>
      <c r="E178" s="19" t="s">
        <v>34</v>
      </c>
      <c r="F178" s="29" t="s">
        <v>76</v>
      </c>
      <c r="G178" s="29" t="s">
        <v>525</v>
      </c>
      <c r="H178" s="29" t="s">
        <v>525</v>
      </c>
      <c r="I178" s="19" t="s">
        <v>223</v>
      </c>
      <c r="J178" s="21">
        <f t="shared" si="3"/>
        <v>2626832</v>
      </c>
      <c r="K178" s="19">
        <v>2626832</v>
      </c>
      <c r="L178" s="5" t="s">
        <v>526</v>
      </c>
      <c r="M178" s="29" t="s">
        <v>225</v>
      </c>
      <c r="N178" s="29" t="s">
        <v>226</v>
      </c>
      <c r="O178" s="42">
        <v>12042018.92</v>
      </c>
      <c r="P178" s="42">
        <f t="shared" si="4"/>
        <v>12.04201892</v>
      </c>
      <c r="Q178" s="30" t="s">
        <v>25</v>
      </c>
      <c r="R178" s="31" t="s">
        <v>40</v>
      </c>
      <c r="S178" s="32" t="s">
        <v>41</v>
      </c>
      <c r="T178" s="2" t="e">
        <v>#N/A</v>
      </c>
      <c r="U178" s="2" t="e">
        <f>+VLOOKUP(K178,#REF!,1,0)</f>
        <v>#REF!</v>
      </c>
    </row>
    <row r="179" spans="1:21" s="2" customFormat="1" ht="51" customHeight="1">
      <c r="A179" s="6">
        <v>176</v>
      </c>
      <c r="B179" s="19" t="s">
        <v>17</v>
      </c>
      <c r="C179" s="19" t="s">
        <v>18</v>
      </c>
      <c r="D179" s="19" t="s">
        <v>881</v>
      </c>
      <c r="E179" s="19" t="s">
        <v>20</v>
      </c>
      <c r="F179" s="29" t="s">
        <v>336</v>
      </c>
      <c r="G179" s="29" t="s">
        <v>478</v>
      </c>
      <c r="H179" s="29" t="s">
        <v>478</v>
      </c>
      <c r="I179" s="19" t="s">
        <v>944</v>
      </c>
      <c r="J179" s="21">
        <f t="shared" ref="J179:J189" si="5">HYPERLINK("https://ofi5.mef.gob.pe/ssi/Ssi/Index?codigo="&amp;K179&amp;"&amp;tipo=2",K179)</f>
        <v>2626843</v>
      </c>
      <c r="K179" s="19">
        <v>2626843</v>
      </c>
      <c r="L179" s="5" t="s">
        <v>527</v>
      </c>
      <c r="M179" s="29" t="s">
        <v>340</v>
      </c>
      <c r="N179" s="29" t="s">
        <v>340</v>
      </c>
      <c r="O179" s="42">
        <v>2432077.61</v>
      </c>
      <c r="P179" s="42">
        <f t="shared" si="4"/>
        <v>2.4320776099999999</v>
      </c>
      <c r="Q179" s="30" t="s">
        <v>187</v>
      </c>
      <c r="R179" s="31">
        <v>749721925</v>
      </c>
      <c r="S179" s="32" t="s">
        <v>26</v>
      </c>
      <c r="T179" s="2" t="e">
        <v>#N/A</v>
      </c>
      <c r="U179" s="2" t="e">
        <f>+VLOOKUP(K179,#REF!,1,0)</f>
        <v>#REF!</v>
      </c>
    </row>
    <row r="180" spans="1:21" s="2" customFormat="1" ht="51" customHeight="1">
      <c r="A180" s="6">
        <v>177</v>
      </c>
      <c r="B180" s="19" t="s">
        <v>17</v>
      </c>
      <c r="C180" s="19" t="s">
        <v>18</v>
      </c>
      <c r="D180" s="19" t="s">
        <v>881</v>
      </c>
      <c r="E180" s="19" t="s">
        <v>20</v>
      </c>
      <c r="F180" s="29" t="s">
        <v>336</v>
      </c>
      <c r="G180" s="29" t="s">
        <v>478</v>
      </c>
      <c r="H180" s="29" t="s">
        <v>528</v>
      </c>
      <c r="I180" s="19" t="s">
        <v>944</v>
      </c>
      <c r="J180" s="21">
        <f t="shared" si="5"/>
        <v>2626846</v>
      </c>
      <c r="K180" s="19">
        <v>2626846</v>
      </c>
      <c r="L180" s="5" t="s">
        <v>529</v>
      </c>
      <c r="M180" s="29" t="s">
        <v>340</v>
      </c>
      <c r="N180" s="29" t="s">
        <v>340</v>
      </c>
      <c r="O180" s="42">
        <v>2455866.42</v>
      </c>
      <c r="P180" s="42">
        <f t="shared" si="4"/>
        <v>2.45586642</v>
      </c>
      <c r="Q180" s="30" t="s">
        <v>187</v>
      </c>
      <c r="R180" s="31">
        <v>749721925</v>
      </c>
      <c r="S180" s="32" t="s">
        <v>26</v>
      </c>
      <c r="T180" s="2" t="e">
        <v>#N/A</v>
      </c>
      <c r="U180" s="2" t="e">
        <f>+VLOOKUP(K180,#REF!,1,0)</f>
        <v>#REF!</v>
      </c>
    </row>
    <row r="181" spans="1:21" s="2" customFormat="1" ht="51" customHeight="1">
      <c r="A181" s="6">
        <v>178</v>
      </c>
      <c r="B181" s="19" t="s">
        <v>17</v>
      </c>
      <c r="C181" s="19" t="s">
        <v>18</v>
      </c>
      <c r="D181" s="19" t="s">
        <v>881</v>
      </c>
      <c r="E181" s="19" t="s">
        <v>34</v>
      </c>
      <c r="F181" s="29" t="s">
        <v>203</v>
      </c>
      <c r="G181" s="29" t="s">
        <v>203</v>
      </c>
      <c r="H181" s="29" t="s">
        <v>530</v>
      </c>
      <c r="I181" s="19" t="s">
        <v>223</v>
      </c>
      <c r="J181" s="21">
        <f t="shared" si="5"/>
        <v>2627238</v>
      </c>
      <c r="K181" s="19">
        <v>2627238</v>
      </c>
      <c r="L181" s="5" t="s">
        <v>531</v>
      </c>
      <c r="M181" s="29" t="s">
        <v>225</v>
      </c>
      <c r="N181" s="29" t="s">
        <v>226</v>
      </c>
      <c r="O181" s="42">
        <v>13105541.6</v>
      </c>
      <c r="P181" s="42">
        <f t="shared" si="4"/>
        <v>13.1055416</v>
      </c>
      <c r="Q181" s="30" t="s">
        <v>25</v>
      </c>
      <c r="R181" s="31" t="s">
        <v>40</v>
      </c>
      <c r="S181" s="32" t="s">
        <v>41</v>
      </c>
      <c r="T181" s="2" t="e">
        <v>#N/A</v>
      </c>
      <c r="U181" s="2" t="e">
        <f>+VLOOKUP(K181,#REF!,1,0)</f>
        <v>#REF!</v>
      </c>
    </row>
    <row r="182" spans="1:21" s="2" customFormat="1" ht="51" customHeight="1">
      <c r="A182" s="6">
        <v>179</v>
      </c>
      <c r="B182" s="19" t="s">
        <v>86</v>
      </c>
      <c r="C182" s="19" t="s">
        <v>87</v>
      </c>
      <c r="D182" s="19" t="s">
        <v>881</v>
      </c>
      <c r="E182" s="19" t="s">
        <v>20</v>
      </c>
      <c r="F182" s="29" t="s">
        <v>144</v>
      </c>
      <c r="G182" s="29" t="s">
        <v>532</v>
      </c>
      <c r="H182" s="29" t="s">
        <v>533</v>
      </c>
      <c r="I182" s="19" t="s">
        <v>938</v>
      </c>
      <c r="J182" s="21">
        <f t="shared" si="5"/>
        <v>2630276</v>
      </c>
      <c r="K182" s="19">
        <v>2630276</v>
      </c>
      <c r="L182" s="5" t="s">
        <v>534</v>
      </c>
      <c r="M182" s="29" t="s">
        <v>83</v>
      </c>
      <c r="N182" s="29" t="s">
        <v>535</v>
      </c>
      <c r="O182" s="42">
        <v>903518.1</v>
      </c>
      <c r="P182" s="42">
        <f t="shared" si="4"/>
        <v>0.90351809999999999</v>
      </c>
      <c r="Q182" s="30" t="s">
        <v>89</v>
      </c>
      <c r="R182" s="31">
        <v>842165626</v>
      </c>
      <c r="S182" s="32" t="s">
        <v>202</v>
      </c>
      <c r="T182" s="2" t="e">
        <v>#N/A</v>
      </c>
      <c r="U182" s="2" t="e">
        <f>+VLOOKUP(K182,#REF!,1,0)</f>
        <v>#REF!</v>
      </c>
    </row>
    <row r="183" spans="1:21" s="2" customFormat="1" ht="51" customHeight="1">
      <c r="A183" s="6">
        <v>180</v>
      </c>
      <c r="B183" s="19" t="s">
        <v>17</v>
      </c>
      <c r="C183" s="19" t="s">
        <v>18</v>
      </c>
      <c r="D183" s="19" t="s">
        <v>881</v>
      </c>
      <c r="E183" s="19" t="s">
        <v>20</v>
      </c>
      <c r="F183" s="29" t="s">
        <v>150</v>
      </c>
      <c r="G183" s="29" t="s">
        <v>390</v>
      </c>
      <c r="H183" s="29" t="s">
        <v>391</v>
      </c>
      <c r="I183" s="19" t="s">
        <v>939</v>
      </c>
      <c r="J183" s="21">
        <f t="shared" si="5"/>
        <v>2625513</v>
      </c>
      <c r="K183" s="19">
        <v>2625513</v>
      </c>
      <c r="L183" s="5" t="s">
        <v>536</v>
      </c>
      <c r="M183" s="29" t="s">
        <v>186</v>
      </c>
      <c r="N183" s="29" t="s">
        <v>537</v>
      </c>
      <c r="O183" s="42">
        <v>23744996.16</v>
      </c>
      <c r="P183" s="42">
        <f t="shared" si="4"/>
        <v>23.744996159999999</v>
      </c>
      <c r="Q183" s="30" t="s">
        <v>25</v>
      </c>
      <c r="R183" s="31">
        <v>733732706</v>
      </c>
      <c r="S183" s="32" t="s">
        <v>410</v>
      </c>
      <c r="T183" s="2" t="e">
        <v>#N/A</v>
      </c>
      <c r="U183" s="2" t="e">
        <f>+VLOOKUP(K183,#REF!,1,0)</f>
        <v>#REF!</v>
      </c>
    </row>
    <row r="184" spans="1:21" s="2" customFormat="1" ht="51" customHeight="1">
      <c r="A184" s="6">
        <v>181</v>
      </c>
      <c r="B184" s="19" t="s">
        <v>17</v>
      </c>
      <c r="C184" s="19" t="s">
        <v>18</v>
      </c>
      <c r="D184" s="19" t="s">
        <v>881</v>
      </c>
      <c r="E184" s="19" t="s">
        <v>20</v>
      </c>
      <c r="F184" s="29" t="s">
        <v>135</v>
      </c>
      <c r="G184" s="29" t="s">
        <v>136</v>
      </c>
      <c r="H184" s="29" t="s">
        <v>481</v>
      </c>
      <c r="I184" s="19" t="s">
        <v>937</v>
      </c>
      <c r="J184" s="21">
        <f t="shared" si="5"/>
        <v>2635570</v>
      </c>
      <c r="K184" s="19">
        <v>2635570</v>
      </c>
      <c r="L184" s="5" t="s">
        <v>538</v>
      </c>
      <c r="M184" s="29" t="s">
        <v>83</v>
      </c>
      <c r="N184" s="29" t="s">
        <v>483</v>
      </c>
      <c r="O184" s="42">
        <v>37084296.799999997</v>
      </c>
      <c r="P184" s="42">
        <f t="shared" si="4"/>
        <v>37.084296799999997</v>
      </c>
      <c r="Q184" s="30" t="s">
        <v>25</v>
      </c>
      <c r="R184" s="31">
        <v>612803587</v>
      </c>
      <c r="S184" s="32" t="s">
        <v>484</v>
      </c>
      <c r="T184" s="2" t="e">
        <v>#N/A</v>
      </c>
      <c r="U184" s="2" t="e">
        <f>+VLOOKUP(K184,#REF!,1,0)</f>
        <v>#REF!</v>
      </c>
    </row>
    <row r="185" spans="1:21" s="2" customFormat="1" ht="51" customHeight="1">
      <c r="A185" s="6">
        <v>182</v>
      </c>
      <c r="B185" s="19" t="s">
        <v>17</v>
      </c>
      <c r="C185" s="19" t="s">
        <v>18</v>
      </c>
      <c r="D185" s="19" t="s">
        <v>881</v>
      </c>
      <c r="E185" s="19" t="s">
        <v>20</v>
      </c>
      <c r="F185" s="29" t="s">
        <v>135</v>
      </c>
      <c r="G185" s="29" t="s">
        <v>523</v>
      </c>
      <c r="H185" s="29" t="s">
        <v>523</v>
      </c>
      <c r="I185" s="19" t="s">
        <v>937</v>
      </c>
      <c r="J185" s="21">
        <f t="shared" si="5"/>
        <v>2643607</v>
      </c>
      <c r="K185" s="19">
        <v>2643607</v>
      </c>
      <c r="L185" s="5" t="s">
        <v>539</v>
      </c>
      <c r="M185" s="29" t="s">
        <v>83</v>
      </c>
      <c r="N185" s="29" t="s">
        <v>483</v>
      </c>
      <c r="O185" s="42">
        <v>14554523.5</v>
      </c>
      <c r="P185" s="42">
        <f t="shared" si="4"/>
        <v>14.5545235</v>
      </c>
      <c r="Q185" s="30" t="s">
        <v>25</v>
      </c>
      <c r="R185" s="31">
        <v>612803587</v>
      </c>
      <c r="S185" s="32" t="s">
        <v>484</v>
      </c>
      <c r="T185" s="2" t="e">
        <v>#N/A</v>
      </c>
      <c r="U185" s="2" t="e">
        <f>+VLOOKUP(K185,#REF!,1,0)</f>
        <v>#REF!</v>
      </c>
    </row>
    <row r="186" spans="1:21" s="2" customFormat="1" ht="51" customHeight="1">
      <c r="A186" s="6">
        <v>183</v>
      </c>
      <c r="B186" s="19" t="s">
        <v>17</v>
      </c>
      <c r="C186" s="19" t="s">
        <v>18</v>
      </c>
      <c r="D186" s="19" t="s">
        <v>881</v>
      </c>
      <c r="E186" s="19" t="s">
        <v>34</v>
      </c>
      <c r="F186" s="29" t="s">
        <v>415</v>
      </c>
      <c r="G186" s="29" t="s">
        <v>415</v>
      </c>
      <c r="H186" s="29" t="s">
        <v>415</v>
      </c>
      <c r="I186" s="19" t="s">
        <v>92</v>
      </c>
      <c r="J186" s="21">
        <f t="shared" si="5"/>
        <v>2650682</v>
      </c>
      <c r="K186" s="19">
        <v>2650682</v>
      </c>
      <c r="L186" s="5" t="s">
        <v>542</v>
      </c>
      <c r="M186" s="29" t="s">
        <v>418</v>
      </c>
      <c r="N186" s="29" t="s">
        <v>418</v>
      </c>
      <c r="O186" s="42">
        <v>95427003.340000004</v>
      </c>
      <c r="P186" s="42">
        <f t="shared" si="4"/>
        <v>95.427003339999999</v>
      </c>
      <c r="Q186" s="30" t="s">
        <v>25</v>
      </c>
      <c r="R186" s="31" t="s">
        <v>40</v>
      </c>
      <c r="S186" s="32" t="s">
        <v>332</v>
      </c>
      <c r="T186" s="2" t="e">
        <v>#N/A</v>
      </c>
      <c r="U186" s="2" t="e">
        <f>+VLOOKUP(K186,#REF!,1,0)</f>
        <v>#REF!</v>
      </c>
    </row>
    <row r="187" spans="1:21" s="2" customFormat="1" ht="51" customHeight="1">
      <c r="A187" s="6">
        <v>184</v>
      </c>
      <c r="B187" s="19" t="s">
        <v>17</v>
      </c>
      <c r="C187" s="19" t="s">
        <v>18</v>
      </c>
      <c r="D187" s="19" t="s">
        <v>881</v>
      </c>
      <c r="E187" s="19" t="s">
        <v>20</v>
      </c>
      <c r="F187" s="29" t="s">
        <v>150</v>
      </c>
      <c r="G187" s="29" t="s">
        <v>462</v>
      </c>
      <c r="H187" s="29" t="s">
        <v>462</v>
      </c>
      <c r="I187" s="19" t="s">
        <v>939</v>
      </c>
      <c r="J187" s="21">
        <f t="shared" si="5"/>
        <v>2609646</v>
      </c>
      <c r="K187" s="19">
        <v>2609646</v>
      </c>
      <c r="L187" s="5" t="s">
        <v>543</v>
      </c>
      <c r="M187" s="29" t="s">
        <v>83</v>
      </c>
      <c r="N187" s="29" t="s">
        <v>175</v>
      </c>
      <c r="O187" s="42">
        <v>42733158.140000001</v>
      </c>
      <c r="P187" s="42">
        <f t="shared" si="4"/>
        <v>42.73315814</v>
      </c>
      <c r="Q187" s="30" t="s">
        <v>25</v>
      </c>
      <c r="R187" s="31">
        <v>733732706</v>
      </c>
      <c r="S187" s="32" t="s">
        <v>410</v>
      </c>
      <c r="T187" s="2" t="e">
        <v>#N/A</v>
      </c>
      <c r="U187" s="2" t="e">
        <f>+VLOOKUP(K187,#REF!,1,0)</f>
        <v>#REF!</v>
      </c>
    </row>
    <row r="188" spans="1:21" s="2" customFormat="1" ht="51" customHeight="1">
      <c r="A188" s="6">
        <v>185</v>
      </c>
      <c r="B188" s="19" t="s">
        <v>17</v>
      </c>
      <c r="C188" s="19" t="s">
        <v>18</v>
      </c>
      <c r="D188" s="19" t="s">
        <v>881</v>
      </c>
      <c r="E188" s="19" t="s">
        <v>20</v>
      </c>
      <c r="F188" s="29" t="s">
        <v>135</v>
      </c>
      <c r="G188" s="29" t="s">
        <v>136</v>
      </c>
      <c r="H188" s="29" t="s">
        <v>154</v>
      </c>
      <c r="I188" s="19" t="s">
        <v>937</v>
      </c>
      <c r="J188" s="21">
        <f t="shared" si="5"/>
        <v>2653327</v>
      </c>
      <c r="K188" s="19">
        <v>2653327</v>
      </c>
      <c r="L188" s="5" t="s">
        <v>544</v>
      </c>
      <c r="M188" s="29" t="s">
        <v>83</v>
      </c>
      <c r="N188" s="29" t="s">
        <v>483</v>
      </c>
      <c r="O188" s="42">
        <v>6022256.1500000004</v>
      </c>
      <c r="P188" s="42">
        <f t="shared" si="4"/>
        <v>6.0222561500000005</v>
      </c>
      <c r="Q188" s="30" t="s">
        <v>95</v>
      </c>
      <c r="R188" s="31">
        <v>612803587</v>
      </c>
      <c r="S188" s="32" t="s">
        <v>484</v>
      </c>
      <c r="T188" s="2" t="e">
        <v>#N/A</v>
      </c>
      <c r="U188" s="2" t="e">
        <f>+VLOOKUP(K188,#REF!,1,0)</f>
        <v>#REF!</v>
      </c>
    </row>
    <row r="189" spans="1:21" s="2" customFormat="1" ht="51" customHeight="1">
      <c r="A189" s="6">
        <v>186</v>
      </c>
      <c r="B189" s="19" t="s">
        <v>17</v>
      </c>
      <c r="C189" s="19" t="s">
        <v>18</v>
      </c>
      <c r="D189" s="19" t="s">
        <v>881</v>
      </c>
      <c r="E189" s="19" t="s">
        <v>20</v>
      </c>
      <c r="F189" s="29" t="s">
        <v>135</v>
      </c>
      <c r="G189" s="29" t="s">
        <v>136</v>
      </c>
      <c r="H189" s="29" t="s">
        <v>481</v>
      </c>
      <c r="I189" s="19" t="s">
        <v>937</v>
      </c>
      <c r="J189" s="21">
        <f t="shared" si="5"/>
        <v>2658329</v>
      </c>
      <c r="K189" s="19">
        <v>2658329</v>
      </c>
      <c r="L189" s="5" t="s">
        <v>545</v>
      </c>
      <c r="M189" s="29" t="s">
        <v>83</v>
      </c>
      <c r="N189" s="29" t="s">
        <v>483</v>
      </c>
      <c r="O189" s="42">
        <v>43268182.25</v>
      </c>
      <c r="P189" s="42">
        <f t="shared" si="4"/>
        <v>43.268182250000002</v>
      </c>
      <c r="Q189" s="30" t="s">
        <v>25</v>
      </c>
      <c r="R189" s="31">
        <v>612803587</v>
      </c>
      <c r="S189" s="32" t="s">
        <v>484</v>
      </c>
      <c r="T189" s="2" t="e">
        <v>#N/A</v>
      </c>
      <c r="U189" s="2" t="e">
        <f>+VLOOKUP(K189,#REF!,1,0)</f>
        <v>#REF!</v>
      </c>
    </row>
    <row r="190" spans="1:21" s="2" customFormat="1" ht="51" customHeight="1">
      <c r="A190" s="6">
        <v>187</v>
      </c>
      <c r="B190" s="19" t="s">
        <v>17</v>
      </c>
      <c r="C190" s="19" t="s">
        <v>18</v>
      </c>
      <c r="D190" s="19" t="s">
        <v>19</v>
      </c>
      <c r="E190" s="19" t="s">
        <v>20</v>
      </c>
      <c r="F190" s="29" t="s">
        <v>150</v>
      </c>
      <c r="G190" s="29" t="s">
        <v>150</v>
      </c>
      <c r="H190" s="29" t="s">
        <v>520</v>
      </c>
      <c r="I190" s="19" t="s">
        <v>939</v>
      </c>
      <c r="J190" s="21" t="s">
        <v>19</v>
      </c>
      <c r="K190" s="19" t="s">
        <v>19</v>
      </c>
      <c r="L190" s="5" t="s">
        <v>546</v>
      </c>
      <c r="M190" s="29" t="s">
        <v>83</v>
      </c>
      <c r="N190" s="29" t="s">
        <v>83</v>
      </c>
      <c r="O190" s="42">
        <v>24700000</v>
      </c>
      <c r="P190" s="42">
        <f t="shared" si="4"/>
        <v>24.7</v>
      </c>
      <c r="Q190" s="30" t="s">
        <v>25</v>
      </c>
      <c r="R190" s="31">
        <v>733732706</v>
      </c>
      <c r="S190" s="32" t="s">
        <v>26</v>
      </c>
      <c r="T190" s="2" t="s">
        <v>19</v>
      </c>
      <c r="U190" s="2" t="e">
        <f>+VLOOKUP(K190,#REF!,1,0)</f>
        <v>#REF!</v>
      </c>
    </row>
    <row r="191" spans="1:21" s="2" customFormat="1" ht="51" customHeight="1">
      <c r="A191" s="6">
        <v>188</v>
      </c>
      <c r="B191" s="19" t="s">
        <v>17</v>
      </c>
      <c r="C191" s="19" t="s">
        <v>18</v>
      </c>
      <c r="D191" s="19" t="s">
        <v>19</v>
      </c>
      <c r="E191" s="19" t="s">
        <v>34</v>
      </c>
      <c r="F191" s="29" t="s">
        <v>21</v>
      </c>
      <c r="G191" s="29" t="s">
        <v>44</v>
      </c>
      <c r="H191" s="29" t="s">
        <v>547</v>
      </c>
      <c r="I191" s="19" t="s">
        <v>46</v>
      </c>
      <c r="J191" s="21" t="s">
        <v>19</v>
      </c>
      <c r="K191" s="19" t="s">
        <v>19</v>
      </c>
      <c r="L191" s="5" t="s">
        <v>548</v>
      </c>
      <c r="M191" s="29" t="s">
        <v>48</v>
      </c>
      <c r="N191" s="29" t="s">
        <v>48</v>
      </c>
      <c r="O191" s="42">
        <v>35000000</v>
      </c>
      <c r="P191" s="42">
        <f t="shared" si="4"/>
        <v>35</v>
      </c>
      <c r="Q191" s="30" t="s">
        <v>25</v>
      </c>
      <c r="R191" s="31" t="s">
        <v>40</v>
      </c>
      <c r="S191" s="32" t="s">
        <v>72</v>
      </c>
      <c r="T191" s="2" t="s">
        <v>19</v>
      </c>
      <c r="U191" s="2" t="e">
        <f>+VLOOKUP(K191,#REF!,1,0)</f>
        <v>#REF!</v>
      </c>
    </row>
    <row r="192" spans="1:21" s="2" customFormat="1" ht="51" customHeight="1">
      <c r="A192" s="6">
        <v>189</v>
      </c>
      <c r="B192" s="19" t="s">
        <v>17</v>
      </c>
      <c r="C192" s="19" t="s">
        <v>18</v>
      </c>
      <c r="D192" s="19" t="s">
        <v>19</v>
      </c>
      <c r="E192" s="19" t="s">
        <v>34</v>
      </c>
      <c r="F192" s="29" t="s">
        <v>76</v>
      </c>
      <c r="G192" s="29" t="s">
        <v>76</v>
      </c>
      <c r="H192" s="29" t="s">
        <v>256</v>
      </c>
      <c r="I192" s="19" t="s">
        <v>273</v>
      </c>
      <c r="J192" s="21" t="s">
        <v>19</v>
      </c>
      <c r="K192" s="19" t="s">
        <v>19</v>
      </c>
      <c r="L192" s="5" t="s">
        <v>549</v>
      </c>
      <c r="M192" s="29" t="s">
        <v>550</v>
      </c>
      <c r="N192" s="29" t="s">
        <v>550</v>
      </c>
      <c r="O192" s="42">
        <v>60000000</v>
      </c>
      <c r="P192" s="42">
        <f t="shared" si="4"/>
        <v>60</v>
      </c>
      <c r="Q192" s="30" t="s">
        <v>25</v>
      </c>
      <c r="R192" s="31" t="s">
        <v>40</v>
      </c>
      <c r="S192" s="32" t="s">
        <v>41</v>
      </c>
      <c r="T192" s="2" t="s">
        <v>19</v>
      </c>
      <c r="U192" s="2" t="e">
        <f>+VLOOKUP(K192,#REF!,1,0)</f>
        <v>#REF!</v>
      </c>
    </row>
    <row r="193" spans="1:21" s="2" customFormat="1" ht="51" customHeight="1">
      <c r="A193" s="6">
        <v>190</v>
      </c>
      <c r="B193" s="19" t="s">
        <v>17</v>
      </c>
      <c r="C193" s="19" t="s">
        <v>18</v>
      </c>
      <c r="D193" s="19" t="s">
        <v>19</v>
      </c>
      <c r="E193" s="19" t="s">
        <v>34</v>
      </c>
      <c r="F193" s="29" t="s">
        <v>28</v>
      </c>
      <c r="G193" s="29" t="s">
        <v>551</v>
      </c>
      <c r="H193" s="29" t="s">
        <v>551</v>
      </c>
      <c r="I193" s="19" t="s">
        <v>273</v>
      </c>
      <c r="J193" s="21" t="s">
        <v>19</v>
      </c>
      <c r="K193" s="19" t="s">
        <v>19</v>
      </c>
      <c r="L193" s="5" t="s">
        <v>552</v>
      </c>
      <c r="M193" s="29" t="s">
        <v>550</v>
      </c>
      <c r="N193" s="29" t="s">
        <v>550</v>
      </c>
      <c r="O193" s="42">
        <v>5000000</v>
      </c>
      <c r="P193" s="42">
        <f t="shared" si="4"/>
        <v>5</v>
      </c>
      <c r="Q193" s="30" t="s">
        <v>95</v>
      </c>
      <c r="R193" s="31" t="s">
        <v>40</v>
      </c>
      <c r="S193" s="32" t="s">
        <v>553</v>
      </c>
      <c r="T193" s="2" t="s">
        <v>19</v>
      </c>
      <c r="U193" s="2" t="e">
        <f>+VLOOKUP(K193,#REF!,1,0)</f>
        <v>#REF!</v>
      </c>
    </row>
    <row r="194" spans="1:21" s="2" customFormat="1" ht="51" customHeight="1">
      <c r="A194" s="6">
        <v>191</v>
      </c>
      <c r="B194" s="19" t="s">
        <v>17</v>
      </c>
      <c r="C194" s="19" t="s">
        <v>18</v>
      </c>
      <c r="D194" s="19" t="s">
        <v>19</v>
      </c>
      <c r="E194" s="19" t="s">
        <v>34</v>
      </c>
      <c r="F194" s="29" t="s">
        <v>355</v>
      </c>
      <c r="G194" s="29" t="s">
        <v>554</v>
      </c>
      <c r="H194" s="29" t="s">
        <v>555</v>
      </c>
      <c r="I194" s="19" t="s">
        <v>273</v>
      </c>
      <c r="J194" s="21" t="s">
        <v>19</v>
      </c>
      <c r="K194" s="19" t="s">
        <v>19</v>
      </c>
      <c r="L194" s="5" t="s">
        <v>556</v>
      </c>
      <c r="M194" s="29" t="s">
        <v>550</v>
      </c>
      <c r="N194" s="29" t="s">
        <v>550</v>
      </c>
      <c r="O194" s="42">
        <v>3000000</v>
      </c>
      <c r="P194" s="42">
        <f t="shared" si="4"/>
        <v>3</v>
      </c>
      <c r="Q194" s="30" t="s">
        <v>187</v>
      </c>
      <c r="R194" s="31" t="s">
        <v>40</v>
      </c>
      <c r="S194" s="32" t="s">
        <v>553</v>
      </c>
      <c r="T194" s="2" t="s">
        <v>19</v>
      </c>
      <c r="U194" s="2" t="e">
        <f>+VLOOKUP(K194,#REF!,1,0)</f>
        <v>#REF!</v>
      </c>
    </row>
    <row r="195" spans="1:21" s="2" customFormat="1" ht="51" customHeight="1">
      <c r="A195" s="6">
        <v>192</v>
      </c>
      <c r="B195" s="19" t="s">
        <v>17</v>
      </c>
      <c r="C195" s="19" t="s">
        <v>18</v>
      </c>
      <c r="D195" s="19" t="s">
        <v>19</v>
      </c>
      <c r="E195" s="19" t="s">
        <v>20</v>
      </c>
      <c r="F195" s="29" t="s">
        <v>21</v>
      </c>
      <c r="G195" s="29" t="s">
        <v>21</v>
      </c>
      <c r="H195" s="29" t="s">
        <v>21</v>
      </c>
      <c r="I195" s="19" t="s">
        <v>899</v>
      </c>
      <c r="J195" s="21" t="s">
        <v>19</v>
      </c>
      <c r="K195" s="19" t="s">
        <v>19</v>
      </c>
      <c r="L195" s="5" t="s">
        <v>557</v>
      </c>
      <c r="M195" s="29" t="s">
        <v>24</v>
      </c>
      <c r="N195" s="29" t="s">
        <v>24</v>
      </c>
      <c r="O195" s="42">
        <v>3700000</v>
      </c>
      <c r="P195" s="42">
        <f t="shared" si="4"/>
        <v>3.7</v>
      </c>
      <c r="Q195" s="30" t="s">
        <v>95</v>
      </c>
      <c r="R195" s="31">
        <v>1003685498</v>
      </c>
      <c r="S195" s="32" t="s">
        <v>72</v>
      </c>
      <c r="T195" s="2" t="s">
        <v>19</v>
      </c>
      <c r="U195" s="2" t="e">
        <f>+VLOOKUP(K195,#REF!,1,0)</f>
        <v>#REF!</v>
      </c>
    </row>
    <row r="196" spans="1:21" s="2" customFormat="1" ht="51" customHeight="1">
      <c r="A196" s="6">
        <v>193</v>
      </c>
      <c r="B196" s="19" t="s">
        <v>17</v>
      </c>
      <c r="C196" s="19" t="s">
        <v>18</v>
      </c>
      <c r="D196" s="19" t="s">
        <v>19</v>
      </c>
      <c r="E196" s="19" t="s">
        <v>20</v>
      </c>
      <c r="F196" s="29" t="s">
        <v>203</v>
      </c>
      <c r="G196" s="29" t="s">
        <v>203</v>
      </c>
      <c r="H196" s="29" t="s">
        <v>558</v>
      </c>
      <c r="I196" s="19" t="s">
        <v>896</v>
      </c>
      <c r="J196" s="21" t="s">
        <v>19</v>
      </c>
      <c r="K196" s="19" t="s">
        <v>19</v>
      </c>
      <c r="L196" s="5" t="s">
        <v>559</v>
      </c>
      <c r="M196" s="29" t="s">
        <v>94</v>
      </c>
      <c r="N196" s="29" t="s">
        <v>94</v>
      </c>
      <c r="O196" s="42">
        <v>412231950</v>
      </c>
      <c r="P196" s="42">
        <f t="shared" ref="P196:P259" si="6">+O196/1000000</f>
        <v>412.23194999999998</v>
      </c>
      <c r="Q196" s="30" t="s">
        <v>149</v>
      </c>
      <c r="R196" s="31">
        <v>1392618858</v>
      </c>
      <c r="S196" s="32" t="s">
        <v>26</v>
      </c>
      <c r="T196" s="2" t="s">
        <v>19</v>
      </c>
      <c r="U196" s="2" t="e">
        <f>+VLOOKUP(K196,#REF!,1,0)</f>
        <v>#REF!</v>
      </c>
    </row>
    <row r="197" spans="1:21" s="2" customFormat="1" ht="51" customHeight="1">
      <c r="A197" s="6">
        <v>194</v>
      </c>
      <c r="B197" s="19" t="s">
        <v>17</v>
      </c>
      <c r="C197" s="19" t="s">
        <v>18</v>
      </c>
      <c r="D197" s="19" t="s">
        <v>19</v>
      </c>
      <c r="E197" s="19" t="s">
        <v>20</v>
      </c>
      <c r="F197" s="29" t="s">
        <v>203</v>
      </c>
      <c r="G197" s="29" t="s">
        <v>265</v>
      </c>
      <c r="H197" s="29" t="s">
        <v>560</v>
      </c>
      <c r="I197" s="19" t="s">
        <v>896</v>
      </c>
      <c r="J197" s="21" t="s">
        <v>19</v>
      </c>
      <c r="K197" s="19" t="s">
        <v>19</v>
      </c>
      <c r="L197" s="5" t="s">
        <v>561</v>
      </c>
      <c r="M197" s="29" t="s">
        <v>148</v>
      </c>
      <c r="N197" s="29" t="s">
        <v>148</v>
      </c>
      <c r="O197" s="42">
        <v>550000000</v>
      </c>
      <c r="P197" s="42">
        <f t="shared" si="6"/>
        <v>550</v>
      </c>
      <c r="Q197" s="30" t="s">
        <v>149</v>
      </c>
      <c r="R197" s="31">
        <v>1392618858</v>
      </c>
      <c r="S197" s="32" t="s">
        <v>26</v>
      </c>
      <c r="T197" s="2" t="s">
        <v>19</v>
      </c>
      <c r="U197" s="2" t="e">
        <f>+VLOOKUP(K197,#REF!,1,0)</f>
        <v>#REF!</v>
      </c>
    </row>
    <row r="198" spans="1:21" s="2" customFormat="1" ht="51" customHeight="1">
      <c r="A198" s="6">
        <v>195</v>
      </c>
      <c r="B198" s="19" t="s">
        <v>17</v>
      </c>
      <c r="C198" s="19" t="s">
        <v>18</v>
      </c>
      <c r="D198" s="19" t="s">
        <v>19</v>
      </c>
      <c r="E198" s="19" t="s">
        <v>20</v>
      </c>
      <c r="F198" s="29" t="s">
        <v>203</v>
      </c>
      <c r="G198" s="29" t="s">
        <v>265</v>
      </c>
      <c r="H198" s="29" t="s">
        <v>560</v>
      </c>
      <c r="I198" s="19" t="s">
        <v>896</v>
      </c>
      <c r="J198" s="21" t="s">
        <v>19</v>
      </c>
      <c r="K198" s="19" t="s">
        <v>19</v>
      </c>
      <c r="L198" s="5" t="s">
        <v>562</v>
      </c>
      <c r="M198" s="29" t="s">
        <v>148</v>
      </c>
      <c r="N198" s="29" t="s">
        <v>148</v>
      </c>
      <c r="O198" s="42">
        <v>30000000</v>
      </c>
      <c r="P198" s="42">
        <f t="shared" si="6"/>
        <v>30</v>
      </c>
      <c r="Q198" s="30" t="s">
        <v>25</v>
      </c>
      <c r="R198" s="31">
        <v>1392618858</v>
      </c>
      <c r="S198" s="32" t="s">
        <v>563</v>
      </c>
      <c r="T198" s="2" t="s">
        <v>19</v>
      </c>
      <c r="U198" s="2" t="e">
        <f>+VLOOKUP(K198,#REF!,1,0)</f>
        <v>#REF!</v>
      </c>
    </row>
    <row r="199" spans="1:21" s="2" customFormat="1" ht="51" customHeight="1">
      <c r="A199" s="6">
        <v>196</v>
      </c>
      <c r="B199" s="19" t="s">
        <v>17</v>
      </c>
      <c r="C199" s="19" t="s">
        <v>18</v>
      </c>
      <c r="D199" s="19" t="s">
        <v>19</v>
      </c>
      <c r="E199" s="19" t="s">
        <v>27</v>
      </c>
      <c r="F199" s="29" t="s">
        <v>28</v>
      </c>
      <c r="G199" s="29" t="s">
        <v>382</v>
      </c>
      <c r="H199" s="29" t="s">
        <v>382</v>
      </c>
      <c r="I199" s="19" t="s">
        <v>383</v>
      </c>
      <c r="J199" s="21" t="s">
        <v>19</v>
      </c>
      <c r="K199" s="19" t="s">
        <v>19</v>
      </c>
      <c r="L199" s="5" t="s">
        <v>564</v>
      </c>
      <c r="M199" s="29" t="s">
        <v>33</v>
      </c>
      <c r="N199" s="29" t="s">
        <v>33</v>
      </c>
      <c r="O199" s="42">
        <v>5000000</v>
      </c>
      <c r="P199" s="42">
        <f t="shared" si="6"/>
        <v>5</v>
      </c>
      <c r="Q199" s="30" t="s">
        <v>95</v>
      </c>
      <c r="R199" s="31">
        <v>49016203</v>
      </c>
      <c r="S199" s="32" t="s">
        <v>565</v>
      </c>
      <c r="T199" s="2" t="s">
        <v>19</v>
      </c>
      <c r="U199" s="2" t="e">
        <f>+VLOOKUP(K199,#REF!,1,0)</f>
        <v>#REF!</v>
      </c>
    </row>
    <row r="200" spans="1:21" s="2" customFormat="1" ht="51" customHeight="1">
      <c r="A200" s="6">
        <v>197</v>
      </c>
      <c r="B200" s="19" t="s">
        <v>17</v>
      </c>
      <c r="C200" s="19" t="s">
        <v>18</v>
      </c>
      <c r="D200" s="19" t="s">
        <v>19</v>
      </c>
      <c r="E200" s="19" t="s">
        <v>156</v>
      </c>
      <c r="F200" s="29" t="s">
        <v>28</v>
      </c>
      <c r="G200" s="29" t="s">
        <v>475</v>
      </c>
      <c r="H200" s="29" t="s">
        <v>568</v>
      </c>
      <c r="I200" s="19" t="s">
        <v>569</v>
      </c>
      <c r="J200" s="21" t="s">
        <v>19</v>
      </c>
      <c r="K200" s="19" t="s">
        <v>19</v>
      </c>
      <c r="L200" s="5" t="s">
        <v>570</v>
      </c>
      <c r="M200" s="29" t="s">
        <v>94</v>
      </c>
      <c r="N200" s="29" t="s">
        <v>94</v>
      </c>
      <c r="O200" s="42">
        <v>10000000</v>
      </c>
      <c r="P200" s="42">
        <f t="shared" si="6"/>
        <v>10</v>
      </c>
      <c r="Q200" s="30" t="s">
        <v>25</v>
      </c>
      <c r="R200" s="31">
        <v>475489985</v>
      </c>
      <c r="S200" s="32" t="s">
        <v>26</v>
      </c>
      <c r="T200" s="2" t="s">
        <v>19</v>
      </c>
      <c r="U200" s="2" t="e">
        <f>+VLOOKUP(K200,#REF!,1,0)</f>
        <v>#REF!</v>
      </c>
    </row>
    <row r="201" spans="1:21" s="2" customFormat="1" ht="51" customHeight="1">
      <c r="A201" s="6">
        <v>198</v>
      </c>
      <c r="B201" s="19" t="s">
        <v>17</v>
      </c>
      <c r="C201" s="19" t="s">
        <v>18</v>
      </c>
      <c r="D201" s="19" t="s">
        <v>19</v>
      </c>
      <c r="E201" s="19" t="s">
        <v>156</v>
      </c>
      <c r="F201" s="29" t="s">
        <v>28</v>
      </c>
      <c r="G201" s="29" t="s">
        <v>475</v>
      </c>
      <c r="H201" s="29" t="s">
        <v>568</v>
      </c>
      <c r="I201" s="19" t="s">
        <v>569</v>
      </c>
      <c r="J201" s="21" t="s">
        <v>19</v>
      </c>
      <c r="K201" s="19" t="s">
        <v>19</v>
      </c>
      <c r="L201" s="5" t="s">
        <v>951</v>
      </c>
      <c r="M201" s="29" t="s">
        <v>39</v>
      </c>
      <c r="N201" s="29" t="s">
        <v>39</v>
      </c>
      <c r="O201" s="42">
        <v>27000000</v>
      </c>
      <c r="P201" s="42">
        <f t="shared" si="6"/>
        <v>27</v>
      </c>
      <c r="Q201" s="30" t="s">
        <v>25</v>
      </c>
      <c r="R201" s="31">
        <v>475489985</v>
      </c>
      <c r="S201" s="32" t="s">
        <v>26</v>
      </c>
      <c r="T201" s="2" t="s">
        <v>19</v>
      </c>
      <c r="U201" s="2" t="e">
        <f>+VLOOKUP(K201,#REF!,1,0)</f>
        <v>#REF!</v>
      </c>
    </row>
    <row r="202" spans="1:21" s="2" customFormat="1" ht="51" customHeight="1">
      <c r="A202" s="6">
        <v>199</v>
      </c>
      <c r="B202" s="19" t="s">
        <v>17</v>
      </c>
      <c r="C202" s="19" t="s">
        <v>18</v>
      </c>
      <c r="D202" s="19" t="s">
        <v>19</v>
      </c>
      <c r="E202" s="19" t="s">
        <v>156</v>
      </c>
      <c r="F202" s="29" t="s">
        <v>28</v>
      </c>
      <c r="G202" s="29" t="s">
        <v>475</v>
      </c>
      <c r="H202" s="29" t="s">
        <v>568</v>
      </c>
      <c r="I202" s="19" t="s">
        <v>569</v>
      </c>
      <c r="J202" s="21" t="s">
        <v>19</v>
      </c>
      <c r="K202" s="19" t="s">
        <v>19</v>
      </c>
      <c r="L202" s="5" t="s">
        <v>572</v>
      </c>
      <c r="M202" s="29" t="s">
        <v>359</v>
      </c>
      <c r="N202" s="29" t="s">
        <v>359</v>
      </c>
      <c r="O202" s="42">
        <v>11766800</v>
      </c>
      <c r="P202" s="42">
        <f t="shared" si="6"/>
        <v>11.7668</v>
      </c>
      <c r="Q202" s="30" t="s">
        <v>25</v>
      </c>
      <c r="R202" s="31">
        <v>475489985</v>
      </c>
      <c r="S202" s="32" t="s">
        <v>26</v>
      </c>
      <c r="T202" s="2" t="s">
        <v>19</v>
      </c>
      <c r="U202" s="2" t="e">
        <f>+VLOOKUP(K202,#REF!,1,0)</f>
        <v>#REF!</v>
      </c>
    </row>
    <row r="203" spans="1:21" s="2" customFormat="1" ht="51" customHeight="1">
      <c r="A203" s="6">
        <v>200</v>
      </c>
      <c r="B203" s="19" t="s">
        <v>17</v>
      </c>
      <c r="C203" s="19" t="s">
        <v>18</v>
      </c>
      <c r="D203" s="19" t="s">
        <v>19</v>
      </c>
      <c r="E203" s="19" t="s">
        <v>156</v>
      </c>
      <c r="F203" s="29" t="s">
        <v>28</v>
      </c>
      <c r="G203" s="29" t="s">
        <v>475</v>
      </c>
      <c r="H203" s="29" t="s">
        <v>568</v>
      </c>
      <c r="I203" s="19" t="s">
        <v>569</v>
      </c>
      <c r="J203" s="21" t="s">
        <v>19</v>
      </c>
      <c r="K203" s="19" t="s">
        <v>19</v>
      </c>
      <c r="L203" s="5" t="s">
        <v>573</v>
      </c>
      <c r="M203" s="29" t="s">
        <v>24</v>
      </c>
      <c r="N203" s="29" t="s">
        <v>24</v>
      </c>
      <c r="O203" s="42">
        <v>6000000</v>
      </c>
      <c r="P203" s="42">
        <f t="shared" si="6"/>
        <v>6</v>
      </c>
      <c r="Q203" s="30" t="s">
        <v>95</v>
      </c>
      <c r="R203" s="31">
        <v>475489985</v>
      </c>
      <c r="S203" s="32" t="s">
        <v>26</v>
      </c>
      <c r="T203" s="2" t="s">
        <v>19</v>
      </c>
      <c r="U203" s="2" t="e">
        <f>+VLOOKUP(K203,#REF!,1,0)</f>
        <v>#REF!</v>
      </c>
    </row>
    <row r="204" spans="1:21" s="2" customFormat="1" ht="51" customHeight="1">
      <c r="A204" s="6">
        <v>201</v>
      </c>
      <c r="B204" s="19" t="s">
        <v>17</v>
      </c>
      <c r="C204" s="19" t="s">
        <v>18</v>
      </c>
      <c r="D204" s="19" t="s">
        <v>19</v>
      </c>
      <c r="E204" s="19" t="s">
        <v>156</v>
      </c>
      <c r="F204" s="29" t="s">
        <v>28</v>
      </c>
      <c r="G204" s="29" t="s">
        <v>475</v>
      </c>
      <c r="H204" s="29" t="s">
        <v>568</v>
      </c>
      <c r="I204" s="19" t="s">
        <v>569</v>
      </c>
      <c r="J204" s="21" t="s">
        <v>19</v>
      </c>
      <c r="K204" s="19" t="s">
        <v>19</v>
      </c>
      <c r="L204" s="5" t="s">
        <v>574</v>
      </c>
      <c r="M204" s="29" t="s">
        <v>83</v>
      </c>
      <c r="N204" s="29" t="s">
        <v>83</v>
      </c>
      <c r="O204" s="42">
        <v>15000000</v>
      </c>
      <c r="P204" s="42">
        <f t="shared" si="6"/>
        <v>15</v>
      </c>
      <c r="Q204" s="30" t="s">
        <v>25</v>
      </c>
      <c r="R204" s="31">
        <v>475489985</v>
      </c>
      <c r="S204" s="32" t="s">
        <v>563</v>
      </c>
      <c r="T204" s="2" t="s">
        <v>19</v>
      </c>
      <c r="U204" s="2" t="e">
        <f>+VLOOKUP(K204,#REF!,1,0)</f>
        <v>#REF!</v>
      </c>
    </row>
    <row r="205" spans="1:21" s="2" customFormat="1" ht="51" customHeight="1">
      <c r="A205" s="6">
        <v>202</v>
      </c>
      <c r="B205" s="19" t="s">
        <v>17</v>
      </c>
      <c r="C205" s="19" t="s">
        <v>18</v>
      </c>
      <c r="D205" s="19" t="s">
        <v>19</v>
      </c>
      <c r="E205" s="19" t="s">
        <v>27</v>
      </c>
      <c r="F205" s="29" t="s">
        <v>28</v>
      </c>
      <c r="G205" s="29" t="s">
        <v>29</v>
      </c>
      <c r="H205" s="29" t="s">
        <v>30</v>
      </c>
      <c r="I205" s="19" t="s">
        <v>31</v>
      </c>
      <c r="J205" s="21" t="s">
        <v>19</v>
      </c>
      <c r="K205" s="19" t="s">
        <v>19</v>
      </c>
      <c r="L205" s="5" t="s">
        <v>952</v>
      </c>
      <c r="M205" s="29" t="s">
        <v>39</v>
      </c>
      <c r="N205" s="29" t="s">
        <v>39</v>
      </c>
      <c r="O205" s="42">
        <v>6112943.8300000001</v>
      </c>
      <c r="P205" s="42">
        <f t="shared" si="6"/>
        <v>6.1129438299999999</v>
      </c>
      <c r="Q205" s="30" t="s">
        <v>95</v>
      </c>
      <c r="R205" s="31">
        <v>23841029</v>
      </c>
      <c r="S205" s="32" t="s">
        <v>26</v>
      </c>
      <c r="T205" s="2" t="s">
        <v>19</v>
      </c>
      <c r="U205" s="2" t="e">
        <f>+VLOOKUP(K205,#REF!,1,0)</f>
        <v>#REF!</v>
      </c>
    </row>
    <row r="206" spans="1:21" s="2" customFormat="1" ht="51" customHeight="1">
      <c r="A206" s="6">
        <v>203</v>
      </c>
      <c r="B206" s="19" t="s">
        <v>17</v>
      </c>
      <c r="C206" s="19" t="s">
        <v>18</v>
      </c>
      <c r="D206" s="19" t="s">
        <v>19</v>
      </c>
      <c r="E206" s="19" t="s">
        <v>20</v>
      </c>
      <c r="F206" s="29" t="s">
        <v>203</v>
      </c>
      <c r="G206" s="29" t="s">
        <v>265</v>
      </c>
      <c r="H206" s="29" t="s">
        <v>576</v>
      </c>
      <c r="I206" s="19" t="s">
        <v>896</v>
      </c>
      <c r="J206" s="21" t="s">
        <v>19</v>
      </c>
      <c r="K206" s="19" t="s">
        <v>19</v>
      </c>
      <c r="L206" s="5" t="s">
        <v>577</v>
      </c>
      <c r="M206" s="29" t="s">
        <v>148</v>
      </c>
      <c r="N206" s="29" t="s">
        <v>148</v>
      </c>
      <c r="O206" s="42">
        <v>80000000</v>
      </c>
      <c r="P206" s="42">
        <f t="shared" si="6"/>
        <v>80</v>
      </c>
      <c r="Q206" s="30" t="s">
        <v>25</v>
      </c>
      <c r="R206" s="31">
        <v>1392618858</v>
      </c>
      <c r="S206" s="32" t="s">
        <v>578</v>
      </c>
      <c r="T206" s="2" t="s">
        <v>19</v>
      </c>
      <c r="U206" s="2" t="e">
        <f>+VLOOKUP(K206,#REF!,1,0)</f>
        <v>#REF!</v>
      </c>
    </row>
    <row r="207" spans="1:21" s="2" customFormat="1" ht="51" customHeight="1">
      <c r="A207" s="6">
        <v>204</v>
      </c>
      <c r="B207" s="19" t="s">
        <v>17</v>
      </c>
      <c r="C207" s="19" t="s">
        <v>18</v>
      </c>
      <c r="D207" s="19" t="s">
        <v>19</v>
      </c>
      <c r="E207" s="19" t="s">
        <v>156</v>
      </c>
      <c r="F207" s="29" t="s">
        <v>28</v>
      </c>
      <c r="G207" s="29" t="s">
        <v>495</v>
      </c>
      <c r="H207" s="29" t="s">
        <v>579</v>
      </c>
      <c r="I207" s="19" t="s">
        <v>580</v>
      </c>
      <c r="J207" s="21" t="s">
        <v>19</v>
      </c>
      <c r="K207" s="19" t="s">
        <v>19</v>
      </c>
      <c r="L207" s="5" t="s">
        <v>581</v>
      </c>
      <c r="M207" s="29" t="s">
        <v>94</v>
      </c>
      <c r="N207" s="29" t="s">
        <v>94</v>
      </c>
      <c r="O207" s="42">
        <v>58000000</v>
      </c>
      <c r="P207" s="42">
        <f t="shared" si="6"/>
        <v>58</v>
      </c>
      <c r="Q207" s="30" t="s">
        <v>25</v>
      </c>
      <c r="R207" s="31">
        <v>62700171</v>
      </c>
      <c r="S207" s="32" t="s">
        <v>578</v>
      </c>
      <c r="T207" s="2" t="s">
        <v>19</v>
      </c>
      <c r="U207" s="2" t="e">
        <f>+VLOOKUP(K207,#REF!,1,0)</f>
        <v>#REF!</v>
      </c>
    </row>
    <row r="208" spans="1:21" s="2" customFormat="1" ht="51" customHeight="1">
      <c r="A208" s="6">
        <v>205</v>
      </c>
      <c r="B208" s="19" t="s">
        <v>17</v>
      </c>
      <c r="C208" s="19" t="s">
        <v>18</v>
      </c>
      <c r="D208" s="19" t="s">
        <v>19</v>
      </c>
      <c r="E208" s="19" t="s">
        <v>156</v>
      </c>
      <c r="F208" s="29" t="s">
        <v>28</v>
      </c>
      <c r="G208" s="29" t="s">
        <v>475</v>
      </c>
      <c r="H208" s="29" t="s">
        <v>568</v>
      </c>
      <c r="I208" s="19" t="s">
        <v>569</v>
      </c>
      <c r="J208" s="21" t="s">
        <v>19</v>
      </c>
      <c r="K208" s="19" t="s">
        <v>19</v>
      </c>
      <c r="L208" s="5" t="s">
        <v>582</v>
      </c>
      <c r="M208" s="29" t="s">
        <v>359</v>
      </c>
      <c r="N208" s="29" t="s">
        <v>359</v>
      </c>
      <c r="O208" s="42">
        <v>8319000</v>
      </c>
      <c r="P208" s="42">
        <f t="shared" si="6"/>
        <v>8.3190000000000008</v>
      </c>
      <c r="Q208" s="30" t="s">
        <v>95</v>
      </c>
      <c r="R208" s="31">
        <v>475489985</v>
      </c>
      <c r="S208" s="32" t="s">
        <v>578</v>
      </c>
      <c r="T208" s="2" t="s">
        <v>19</v>
      </c>
      <c r="U208" s="2" t="e">
        <f>+VLOOKUP(K208,#REF!,1,0)</f>
        <v>#REF!</v>
      </c>
    </row>
    <row r="209" spans="1:21" s="2" customFormat="1" ht="51" customHeight="1">
      <c r="A209" s="6">
        <v>206</v>
      </c>
      <c r="B209" s="19" t="s">
        <v>17</v>
      </c>
      <c r="C209" s="19" t="s">
        <v>18</v>
      </c>
      <c r="D209" s="19" t="s">
        <v>19</v>
      </c>
      <c r="E209" s="19" t="s">
        <v>156</v>
      </c>
      <c r="F209" s="29" t="s">
        <v>28</v>
      </c>
      <c r="G209" s="29" t="s">
        <v>475</v>
      </c>
      <c r="H209" s="29" t="s">
        <v>568</v>
      </c>
      <c r="I209" s="19" t="s">
        <v>569</v>
      </c>
      <c r="J209" s="21" t="s">
        <v>19</v>
      </c>
      <c r="K209" s="19" t="s">
        <v>19</v>
      </c>
      <c r="L209" s="5" t="s">
        <v>583</v>
      </c>
      <c r="M209" s="29" t="s">
        <v>148</v>
      </c>
      <c r="N209" s="29" t="s">
        <v>148</v>
      </c>
      <c r="O209" s="42">
        <v>95000000</v>
      </c>
      <c r="P209" s="42">
        <f t="shared" si="6"/>
        <v>95</v>
      </c>
      <c r="Q209" s="30" t="s">
        <v>25</v>
      </c>
      <c r="R209" s="31">
        <v>475489985</v>
      </c>
      <c r="S209" s="32" t="s">
        <v>578</v>
      </c>
      <c r="T209" s="2" t="s">
        <v>19</v>
      </c>
      <c r="U209" s="2" t="e">
        <f>+VLOOKUP(K209,#REF!,1,0)</f>
        <v>#REF!</v>
      </c>
    </row>
    <row r="210" spans="1:21" s="2" customFormat="1" ht="51" customHeight="1">
      <c r="A210" s="6">
        <v>207</v>
      </c>
      <c r="B210" s="19" t="s">
        <v>17</v>
      </c>
      <c r="C210" s="19" t="s">
        <v>18</v>
      </c>
      <c r="D210" s="19" t="s">
        <v>19</v>
      </c>
      <c r="E210" s="19" t="s">
        <v>156</v>
      </c>
      <c r="F210" s="29" t="s">
        <v>28</v>
      </c>
      <c r="G210" s="29" t="s">
        <v>475</v>
      </c>
      <c r="H210" s="29" t="s">
        <v>568</v>
      </c>
      <c r="I210" s="19" t="s">
        <v>569</v>
      </c>
      <c r="J210" s="21" t="s">
        <v>19</v>
      </c>
      <c r="K210" s="19" t="s">
        <v>19</v>
      </c>
      <c r="L210" s="5" t="s">
        <v>584</v>
      </c>
      <c r="M210" s="29" t="s">
        <v>359</v>
      </c>
      <c r="N210" s="29" t="s">
        <v>359</v>
      </c>
      <c r="O210" s="42">
        <v>3698000</v>
      </c>
      <c r="P210" s="42">
        <f t="shared" si="6"/>
        <v>3.698</v>
      </c>
      <c r="Q210" s="30" t="s">
        <v>95</v>
      </c>
      <c r="R210" s="31">
        <v>475489985</v>
      </c>
      <c r="S210" s="32" t="s">
        <v>578</v>
      </c>
      <c r="T210" s="2" t="s">
        <v>19</v>
      </c>
      <c r="U210" s="2" t="e">
        <f>+VLOOKUP(K210,#REF!,1,0)</f>
        <v>#REF!</v>
      </c>
    </row>
    <row r="211" spans="1:21" s="2" customFormat="1" ht="51" customHeight="1">
      <c r="A211" s="6">
        <v>208</v>
      </c>
      <c r="B211" s="19" t="s">
        <v>17</v>
      </c>
      <c r="C211" s="19" t="s">
        <v>18</v>
      </c>
      <c r="D211" s="19" t="s">
        <v>19</v>
      </c>
      <c r="E211" s="19" t="s">
        <v>156</v>
      </c>
      <c r="F211" s="29" t="s">
        <v>28</v>
      </c>
      <c r="G211" s="29" t="s">
        <v>475</v>
      </c>
      <c r="H211" s="29" t="s">
        <v>568</v>
      </c>
      <c r="I211" s="19" t="s">
        <v>569</v>
      </c>
      <c r="J211" s="21" t="s">
        <v>19</v>
      </c>
      <c r="K211" s="19" t="s">
        <v>19</v>
      </c>
      <c r="L211" s="5" t="s">
        <v>585</v>
      </c>
      <c r="M211" s="29" t="s">
        <v>225</v>
      </c>
      <c r="N211" s="29" t="s">
        <v>225</v>
      </c>
      <c r="O211" s="42">
        <v>5518880</v>
      </c>
      <c r="P211" s="42">
        <f t="shared" si="6"/>
        <v>5.5188800000000002</v>
      </c>
      <c r="Q211" s="30" t="s">
        <v>95</v>
      </c>
      <c r="R211" s="31">
        <v>475489985</v>
      </c>
      <c r="S211" s="32" t="s">
        <v>578</v>
      </c>
      <c r="T211" s="2" t="s">
        <v>19</v>
      </c>
      <c r="U211" s="2" t="e">
        <f>+VLOOKUP(K211,#REF!,1,0)</f>
        <v>#REF!</v>
      </c>
    </row>
    <row r="212" spans="1:21" s="2" customFormat="1" ht="51" customHeight="1">
      <c r="A212" s="6">
        <v>209</v>
      </c>
      <c r="B212" s="19" t="s">
        <v>17</v>
      </c>
      <c r="C212" s="19" t="s">
        <v>18</v>
      </c>
      <c r="D212" s="19" t="s">
        <v>19</v>
      </c>
      <c r="E212" s="19" t="s">
        <v>20</v>
      </c>
      <c r="F212" s="29" t="s">
        <v>150</v>
      </c>
      <c r="G212" s="29" t="s">
        <v>390</v>
      </c>
      <c r="H212" s="29" t="s">
        <v>391</v>
      </c>
      <c r="I212" s="19" t="s">
        <v>939</v>
      </c>
      <c r="J212" s="21" t="s">
        <v>19</v>
      </c>
      <c r="K212" s="19" t="s">
        <v>19</v>
      </c>
      <c r="L212" s="5" t="s">
        <v>586</v>
      </c>
      <c r="M212" s="29" t="s">
        <v>225</v>
      </c>
      <c r="N212" s="29" t="s">
        <v>225</v>
      </c>
      <c r="O212" s="42">
        <v>30000000</v>
      </c>
      <c r="P212" s="42">
        <f t="shared" si="6"/>
        <v>30</v>
      </c>
      <c r="Q212" s="30" t="s">
        <v>25</v>
      </c>
      <c r="R212" s="31">
        <v>733732706</v>
      </c>
      <c r="S212" s="32" t="s">
        <v>335</v>
      </c>
      <c r="T212" s="2" t="s">
        <v>19</v>
      </c>
      <c r="U212" s="2" t="e">
        <f>+VLOOKUP(K212,#REF!,1,0)</f>
        <v>#REF!</v>
      </c>
    </row>
    <row r="213" spans="1:21" s="2" customFormat="1" ht="51" customHeight="1">
      <c r="A213" s="6">
        <v>210</v>
      </c>
      <c r="B213" s="19" t="s">
        <v>17</v>
      </c>
      <c r="C213" s="19" t="s">
        <v>18</v>
      </c>
      <c r="D213" s="19" t="s">
        <v>19</v>
      </c>
      <c r="E213" s="19" t="s">
        <v>20</v>
      </c>
      <c r="F213" s="29" t="s">
        <v>150</v>
      </c>
      <c r="G213" s="29" t="s">
        <v>324</v>
      </c>
      <c r="H213" s="29" t="s">
        <v>324</v>
      </c>
      <c r="I213" s="19" t="s">
        <v>939</v>
      </c>
      <c r="J213" s="21" t="s">
        <v>19</v>
      </c>
      <c r="K213" s="19" t="s">
        <v>19</v>
      </c>
      <c r="L213" s="5" t="s">
        <v>589</v>
      </c>
      <c r="M213" s="29" t="s">
        <v>590</v>
      </c>
      <c r="N213" s="29" t="s">
        <v>590</v>
      </c>
      <c r="O213" s="42">
        <v>1530000</v>
      </c>
      <c r="P213" s="42">
        <f t="shared" si="6"/>
        <v>1.53</v>
      </c>
      <c r="Q213" s="30" t="s">
        <v>187</v>
      </c>
      <c r="R213" s="31">
        <v>733732706</v>
      </c>
      <c r="S213" s="32" t="s">
        <v>26</v>
      </c>
      <c r="T213" s="2" t="s">
        <v>19</v>
      </c>
      <c r="U213" s="2" t="e">
        <f>+VLOOKUP(K213,#REF!,1,0)</f>
        <v>#REF!</v>
      </c>
    </row>
    <row r="214" spans="1:21" s="2" customFormat="1" ht="51" customHeight="1">
      <c r="A214" s="6">
        <v>211</v>
      </c>
      <c r="B214" s="19" t="s">
        <v>17</v>
      </c>
      <c r="C214" s="19" t="s">
        <v>87</v>
      </c>
      <c r="D214" s="19" t="s">
        <v>19</v>
      </c>
      <c r="E214" s="19" t="s">
        <v>20</v>
      </c>
      <c r="F214" s="29" t="s">
        <v>144</v>
      </c>
      <c r="G214" s="29" t="s">
        <v>144</v>
      </c>
      <c r="H214" s="29" t="s">
        <v>144</v>
      </c>
      <c r="I214" s="19" t="s">
        <v>938</v>
      </c>
      <c r="J214" s="21" t="s">
        <v>19</v>
      </c>
      <c r="K214" s="19" t="s">
        <v>19</v>
      </c>
      <c r="L214" s="5" t="s">
        <v>591</v>
      </c>
      <c r="M214" s="29" t="s">
        <v>24</v>
      </c>
      <c r="N214" s="29" t="s">
        <v>24</v>
      </c>
      <c r="O214" s="42">
        <v>13257350</v>
      </c>
      <c r="P214" s="42">
        <f t="shared" si="6"/>
        <v>13.257350000000001</v>
      </c>
      <c r="Q214" s="30" t="s">
        <v>25</v>
      </c>
      <c r="R214" s="31">
        <v>842165626</v>
      </c>
      <c r="S214" s="32" t="s">
        <v>592</v>
      </c>
      <c r="T214" s="2" t="s">
        <v>19</v>
      </c>
      <c r="U214" s="2" t="e">
        <f>+VLOOKUP(K214,#REF!,1,0)</f>
        <v>#REF!</v>
      </c>
    </row>
    <row r="215" spans="1:21" s="2" customFormat="1" ht="51" customHeight="1">
      <c r="A215" s="6">
        <v>212</v>
      </c>
      <c r="B215" s="19" t="s">
        <v>86</v>
      </c>
      <c r="C215" s="19" t="s">
        <v>18</v>
      </c>
      <c r="D215" s="19" t="s">
        <v>881</v>
      </c>
      <c r="E215" s="19" t="s">
        <v>34</v>
      </c>
      <c r="F215" s="29" t="s">
        <v>336</v>
      </c>
      <c r="G215" s="29" t="s">
        <v>478</v>
      </c>
      <c r="H215" s="29" t="s">
        <v>593</v>
      </c>
      <c r="I215" s="19" t="s">
        <v>273</v>
      </c>
      <c r="J215" s="21">
        <f t="shared" ref="J215:J245" si="7">HYPERLINK("https://ofi5.mef.gob.pe/ssi/Ssi/Index?codigo="&amp;K215&amp;"&amp;tipo=2",K215)</f>
        <v>2456277</v>
      </c>
      <c r="K215" s="19">
        <v>2456277</v>
      </c>
      <c r="L215" s="5" t="s">
        <v>594</v>
      </c>
      <c r="M215" s="29" t="s">
        <v>550</v>
      </c>
      <c r="N215" s="29" t="s">
        <v>595</v>
      </c>
      <c r="O215" s="42">
        <v>26800000</v>
      </c>
      <c r="P215" s="42">
        <f t="shared" si="6"/>
        <v>26.8</v>
      </c>
      <c r="Q215" s="30" t="s">
        <v>25</v>
      </c>
      <c r="R215" s="31" t="s">
        <v>40</v>
      </c>
      <c r="S215" s="32" t="s">
        <v>592</v>
      </c>
      <c r="T215" s="2">
        <v>2456277</v>
      </c>
      <c r="U215" s="2" t="e">
        <f>+VLOOKUP(K215,#REF!,1,0)</f>
        <v>#REF!</v>
      </c>
    </row>
    <row r="216" spans="1:21" s="2" customFormat="1" ht="51" customHeight="1">
      <c r="A216" s="6">
        <v>213</v>
      </c>
      <c r="B216" s="19" t="s">
        <v>272</v>
      </c>
      <c r="C216" s="19" t="s">
        <v>18</v>
      </c>
      <c r="D216" s="19" t="s">
        <v>143</v>
      </c>
      <c r="E216" s="19" t="s">
        <v>34</v>
      </c>
      <c r="F216" s="29" t="s">
        <v>35</v>
      </c>
      <c r="G216" s="29" t="s">
        <v>35</v>
      </c>
      <c r="H216" s="29" t="s">
        <v>49</v>
      </c>
      <c r="I216" s="19" t="s">
        <v>92</v>
      </c>
      <c r="J216" s="21">
        <f t="shared" si="7"/>
        <v>2183937</v>
      </c>
      <c r="K216" s="19">
        <v>2183937</v>
      </c>
      <c r="L216" s="5" t="s">
        <v>596</v>
      </c>
      <c r="M216" s="29" t="s">
        <v>83</v>
      </c>
      <c r="N216" s="29" t="s">
        <v>83</v>
      </c>
      <c r="O216" s="42">
        <v>175281260.31999999</v>
      </c>
      <c r="P216" s="42">
        <f t="shared" si="6"/>
        <v>175.28126032</v>
      </c>
      <c r="Q216" s="30" t="s">
        <v>149</v>
      </c>
      <c r="R216" s="31" t="s">
        <v>40</v>
      </c>
      <c r="S216" s="32" t="s">
        <v>592</v>
      </c>
      <c r="T216" s="2">
        <v>2183937</v>
      </c>
      <c r="U216" s="2" t="e">
        <f>+VLOOKUP(K216,#REF!,1,0)</f>
        <v>#REF!</v>
      </c>
    </row>
    <row r="217" spans="1:21" s="2" customFormat="1" ht="51" customHeight="1">
      <c r="A217" s="6">
        <v>214</v>
      </c>
      <c r="B217" s="19" t="s">
        <v>272</v>
      </c>
      <c r="C217" s="19" t="s">
        <v>18</v>
      </c>
      <c r="D217" s="19" t="s">
        <v>143</v>
      </c>
      <c r="E217" s="19" t="s">
        <v>20</v>
      </c>
      <c r="F217" s="29" t="s">
        <v>21</v>
      </c>
      <c r="G217" s="29" t="s">
        <v>379</v>
      </c>
      <c r="H217" s="29" t="s">
        <v>597</v>
      </c>
      <c r="I217" s="19" t="s">
        <v>899</v>
      </c>
      <c r="J217" s="21">
        <f t="shared" si="7"/>
        <v>2512108</v>
      </c>
      <c r="K217" s="19">
        <v>2512108</v>
      </c>
      <c r="L217" s="5" t="s">
        <v>953</v>
      </c>
      <c r="M217" s="29" t="s">
        <v>83</v>
      </c>
      <c r="N217" s="29" t="s">
        <v>175</v>
      </c>
      <c r="O217" s="42">
        <v>100572282.98</v>
      </c>
      <c r="P217" s="42">
        <f t="shared" si="6"/>
        <v>100.57228298</v>
      </c>
      <c r="Q217" s="30" t="s">
        <v>149</v>
      </c>
      <c r="R217" s="31">
        <v>1003685498</v>
      </c>
      <c r="S217" s="32" t="s">
        <v>592</v>
      </c>
      <c r="T217" s="2">
        <v>2512108</v>
      </c>
      <c r="U217" s="2" t="e">
        <f>+VLOOKUP(K217,#REF!,1,0)</f>
        <v>#REF!</v>
      </c>
    </row>
    <row r="218" spans="1:21" s="2" customFormat="1" ht="51" customHeight="1">
      <c r="A218" s="6">
        <v>215</v>
      </c>
      <c r="B218" s="19" t="s">
        <v>272</v>
      </c>
      <c r="C218" s="19" t="s">
        <v>18</v>
      </c>
      <c r="D218" s="19" t="s">
        <v>881</v>
      </c>
      <c r="E218" s="19" t="s">
        <v>20</v>
      </c>
      <c r="F218" s="29" t="s">
        <v>203</v>
      </c>
      <c r="G218" s="29" t="s">
        <v>599</v>
      </c>
      <c r="H218" s="29" t="s">
        <v>600</v>
      </c>
      <c r="I218" s="19" t="s">
        <v>896</v>
      </c>
      <c r="J218" s="21">
        <f t="shared" si="7"/>
        <v>2242568</v>
      </c>
      <c r="K218" s="19">
        <v>2242568</v>
      </c>
      <c r="L218" s="5" t="s">
        <v>601</v>
      </c>
      <c r="M218" s="29" t="s">
        <v>83</v>
      </c>
      <c r="N218" s="29" t="s">
        <v>175</v>
      </c>
      <c r="O218" s="42">
        <v>14097395.15</v>
      </c>
      <c r="P218" s="42">
        <f t="shared" si="6"/>
        <v>14.097395150000001</v>
      </c>
      <c r="Q218" s="30" t="s">
        <v>25</v>
      </c>
      <c r="R218" s="31">
        <v>1392618858</v>
      </c>
      <c r="S218" s="32" t="s">
        <v>592</v>
      </c>
      <c r="T218" s="2" t="e">
        <v>#N/A</v>
      </c>
      <c r="U218" s="2" t="e">
        <f>+VLOOKUP(K218,#REF!,1,0)</f>
        <v>#REF!</v>
      </c>
    </row>
    <row r="219" spans="1:21" s="2" customFormat="1" ht="51" customHeight="1">
      <c r="A219" s="6">
        <v>216</v>
      </c>
      <c r="B219" s="19" t="s">
        <v>86</v>
      </c>
      <c r="C219" s="19" t="s">
        <v>18</v>
      </c>
      <c r="D219" s="19" t="s">
        <v>143</v>
      </c>
      <c r="E219" s="19" t="s">
        <v>20</v>
      </c>
      <c r="F219" s="29" t="s">
        <v>203</v>
      </c>
      <c r="G219" s="29" t="s">
        <v>464</v>
      </c>
      <c r="H219" s="29" t="s">
        <v>602</v>
      </c>
      <c r="I219" s="19" t="s">
        <v>896</v>
      </c>
      <c r="J219" s="21">
        <f t="shared" si="7"/>
        <v>2304801</v>
      </c>
      <c r="K219" s="19">
        <v>2304801</v>
      </c>
      <c r="L219" s="5" t="s">
        <v>603</v>
      </c>
      <c r="M219" s="29" t="s">
        <v>39</v>
      </c>
      <c r="N219" s="29" t="s">
        <v>39</v>
      </c>
      <c r="O219" s="42">
        <v>14824160.5</v>
      </c>
      <c r="P219" s="42">
        <f t="shared" si="6"/>
        <v>14.8241605</v>
      </c>
      <c r="Q219" s="30" t="s">
        <v>25</v>
      </c>
      <c r="R219" s="31">
        <v>1392618858</v>
      </c>
      <c r="S219" s="32" t="s">
        <v>592</v>
      </c>
      <c r="T219" s="2" t="e">
        <v>#N/A</v>
      </c>
      <c r="U219" s="2" t="e">
        <f>+VLOOKUP(K219,#REF!,1,0)</f>
        <v>#REF!</v>
      </c>
    </row>
    <row r="220" spans="1:21" s="2" customFormat="1" ht="51" customHeight="1">
      <c r="A220" s="6">
        <v>217</v>
      </c>
      <c r="B220" s="19" t="s">
        <v>86</v>
      </c>
      <c r="C220" s="19" t="s">
        <v>18</v>
      </c>
      <c r="D220" s="19" t="s">
        <v>881</v>
      </c>
      <c r="E220" s="19" t="s">
        <v>20</v>
      </c>
      <c r="F220" s="29" t="s">
        <v>415</v>
      </c>
      <c r="G220" s="29" t="s">
        <v>415</v>
      </c>
      <c r="H220" s="29" t="s">
        <v>604</v>
      </c>
      <c r="I220" s="19" t="s">
        <v>954</v>
      </c>
      <c r="J220" s="21">
        <f t="shared" si="7"/>
        <v>2548790</v>
      </c>
      <c r="K220" s="19">
        <v>2548790</v>
      </c>
      <c r="L220" s="5" t="s">
        <v>955</v>
      </c>
      <c r="M220" s="29" t="s">
        <v>83</v>
      </c>
      <c r="N220" s="29" t="s">
        <v>316</v>
      </c>
      <c r="O220" s="42">
        <v>9079000.1400000006</v>
      </c>
      <c r="P220" s="42">
        <f t="shared" si="6"/>
        <v>9.0790001399999998</v>
      </c>
      <c r="Q220" s="30" t="s">
        <v>95</v>
      </c>
      <c r="R220" s="31">
        <v>737376608</v>
      </c>
      <c r="S220" s="32" t="s">
        <v>592</v>
      </c>
      <c r="T220" s="2" t="e">
        <v>#N/A</v>
      </c>
      <c r="U220" s="2" t="e">
        <f>+VLOOKUP(K220,#REF!,1,0)</f>
        <v>#REF!</v>
      </c>
    </row>
    <row r="221" spans="1:21" s="2" customFormat="1" ht="51" customHeight="1">
      <c r="A221" s="6">
        <v>218</v>
      </c>
      <c r="B221" s="19" t="s">
        <v>86</v>
      </c>
      <c r="C221" s="19" t="s">
        <v>18</v>
      </c>
      <c r="D221" s="19" t="s">
        <v>881</v>
      </c>
      <c r="E221" s="19" t="s">
        <v>20</v>
      </c>
      <c r="F221" s="29" t="s">
        <v>415</v>
      </c>
      <c r="G221" s="29" t="s">
        <v>415</v>
      </c>
      <c r="H221" s="29" t="s">
        <v>415</v>
      </c>
      <c r="I221" s="19" t="s">
        <v>954</v>
      </c>
      <c r="J221" s="21">
        <f t="shared" si="7"/>
        <v>2548770</v>
      </c>
      <c r="K221" s="19">
        <v>2548770</v>
      </c>
      <c r="L221" s="5" t="s">
        <v>956</v>
      </c>
      <c r="M221" s="29" t="s">
        <v>83</v>
      </c>
      <c r="N221" s="29" t="s">
        <v>316</v>
      </c>
      <c r="O221" s="42">
        <v>4225714.41</v>
      </c>
      <c r="P221" s="42">
        <f t="shared" si="6"/>
        <v>4.2257144100000001</v>
      </c>
      <c r="Q221" s="30" t="s">
        <v>95</v>
      </c>
      <c r="R221" s="31">
        <v>737376608</v>
      </c>
      <c r="S221" s="32" t="s">
        <v>410</v>
      </c>
      <c r="T221" s="2" t="e">
        <v>#N/A</v>
      </c>
      <c r="U221" s="2" t="e">
        <f>+VLOOKUP(K221,#REF!,1,0)</f>
        <v>#REF!</v>
      </c>
    </row>
    <row r="222" spans="1:21" s="2" customFormat="1" ht="51" customHeight="1">
      <c r="A222" s="6">
        <v>219</v>
      </c>
      <c r="B222" s="19" t="s">
        <v>86</v>
      </c>
      <c r="C222" s="19" t="s">
        <v>18</v>
      </c>
      <c r="D222" s="19" t="s">
        <v>881</v>
      </c>
      <c r="E222" s="19" t="s">
        <v>20</v>
      </c>
      <c r="F222" s="29" t="s">
        <v>415</v>
      </c>
      <c r="G222" s="29" t="s">
        <v>415</v>
      </c>
      <c r="H222" s="29" t="s">
        <v>604</v>
      </c>
      <c r="I222" s="19" t="s">
        <v>954</v>
      </c>
      <c r="J222" s="21">
        <f t="shared" si="7"/>
        <v>2549020</v>
      </c>
      <c r="K222" s="19">
        <v>2549020</v>
      </c>
      <c r="L222" s="5" t="s">
        <v>612</v>
      </c>
      <c r="M222" s="29" t="s">
        <v>83</v>
      </c>
      <c r="N222" s="29" t="s">
        <v>316</v>
      </c>
      <c r="O222" s="42">
        <v>3864923.93</v>
      </c>
      <c r="P222" s="42">
        <f t="shared" si="6"/>
        <v>3.8649239300000002</v>
      </c>
      <c r="Q222" s="30" t="s">
        <v>95</v>
      </c>
      <c r="R222" s="31">
        <v>737376608</v>
      </c>
      <c r="S222" s="32" t="s">
        <v>41</v>
      </c>
      <c r="T222" s="2" t="e">
        <v>#N/A</v>
      </c>
      <c r="U222" s="2" t="e">
        <f>+VLOOKUP(K222,#REF!,1,0)</f>
        <v>#REF!</v>
      </c>
    </row>
    <row r="223" spans="1:21" s="2" customFormat="1" ht="51" customHeight="1">
      <c r="A223" s="6">
        <v>220</v>
      </c>
      <c r="B223" s="19" t="s">
        <v>86</v>
      </c>
      <c r="C223" s="19" t="s">
        <v>18</v>
      </c>
      <c r="D223" s="19" t="s">
        <v>881</v>
      </c>
      <c r="E223" s="19" t="s">
        <v>20</v>
      </c>
      <c r="F223" s="29" t="s">
        <v>415</v>
      </c>
      <c r="G223" s="29" t="s">
        <v>415</v>
      </c>
      <c r="H223" s="29" t="s">
        <v>415</v>
      </c>
      <c r="I223" s="19" t="s">
        <v>954</v>
      </c>
      <c r="J223" s="21">
        <f t="shared" si="7"/>
        <v>2548774</v>
      </c>
      <c r="K223" s="19">
        <v>2548774</v>
      </c>
      <c r="L223" s="5" t="s">
        <v>613</v>
      </c>
      <c r="M223" s="29" t="s">
        <v>83</v>
      </c>
      <c r="N223" s="29" t="s">
        <v>316</v>
      </c>
      <c r="O223" s="42">
        <v>3797264.32</v>
      </c>
      <c r="P223" s="42">
        <f t="shared" si="6"/>
        <v>3.79726432</v>
      </c>
      <c r="Q223" s="30" t="s">
        <v>95</v>
      </c>
      <c r="R223" s="31">
        <v>737376608</v>
      </c>
      <c r="S223" s="32" t="s">
        <v>41</v>
      </c>
      <c r="T223" s="2" t="e">
        <v>#N/A</v>
      </c>
      <c r="U223" s="2" t="e">
        <f>+VLOOKUP(K223,#REF!,1,0)</f>
        <v>#REF!</v>
      </c>
    </row>
    <row r="224" spans="1:21" s="2" customFormat="1" ht="51" customHeight="1">
      <c r="A224" s="6">
        <v>221</v>
      </c>
      <c r="B224" s="19" t="s">
        <v>86</v>
      </c>
      <c r="C224" s="19" t="s">
        <v>18</v>
      </c>
      <c r="D224" s="19" t="s">
        <v>881</v>
      </c>
      <c r="E224" s="19" t="s">
        <v>79</v>
      </c>
      <c r="F224" s="29" t="s">
        <v>80</v>
      </c>
      <c r="G224" s="29" t="s">
        <v>80</v>
      </c>
      <c r="H224" s="29" t="s">
        <v>80</v>
      </c>
      <c r="I224" s="19" t="s">
        <v>81</v>
      </c>
      <c r="J224" s="21">
        <f t="shared" si="7"/>
        <v>2308543</v>
      </c>
      <c r="K224" s="19">
        <v>2308543</v>
      </c>
      <c r="L224" s="5" t="s">
        <v>615</v>
      </c>
      <c r="M224" s="29" t="s">
        <v>83</v>
      </c>
      <c r="N224" s="29" t="s">
        <v>83</v>
      </c>
      <c r="O224" s="42">
        <v>9021237</v>
      </c>
      <c r="P224" s="42">
        <f t="shared" si="6"/>
        <v>9.0212369999999993</v>
      </c>
      <c r="Q224" s="30" t="s">
        <v>95</v>
      </c>
      <c r="R224" s="31">
        <v>82962167</v>
      </c>
      <c r="S224" s="32" t="s">
        <v>26</v>
      </c>
      <c r="T224" s="2" t="e">
        <v>#N/A</v>
      </c>
      <c r="U224" s="2" t="e">
        <f>+VLOOKUP(K224,#REF!,1,0)</f>
        <v>#REF!</v>
      </c>
    </row>
    <row r="225" spans="1:21" s="2" customFormat="1" ht="51" customHeight="1">
      <c r="A225" s="6">
        <v>222</v>
      </c>
      <c r="B225" s="19" t="s">
        <v>86</v>
      </c>
      <c r="C225" s="19" t="s">
        <v>18</v>
      </c>
      <c r="D225" s="19" t="s">
        <v>881</v>
      </c>
      <c r="E225" s="19" t="s">
        <v>79</v>
      </c>
      <c r="F225" s="29" t="s">
        <v>80</v>
      </c>
      <c r="G225" s="29" t="s">
        <v>80</v>
      </c>
      <c r="H225" s="29" t="s">
        <v>80</v>
      </c>
      <c r="I225" s="19" t="s">
        <v>81</v>
      </c>
      <c r="J225" s="21">
        <f t="shared" si="7"/>
        <v>2565439</v>
      </c>
      <c r="K225" s="19">
        <v>2565439</v>
      </c>
      <c r="L225" s="5" t="s">
        <v>616</v>
      </c>
      <c r="M225" s="29" t="s">
        <v>83</v>
      </c>
      <c r="N225" s="29" t="s">
        <v>83</v>
      </c>
      <c r="O225" s="42">
        <v>5670249</v>
      </c>
      <c r="P225" s="42">
        <f t="shared" si="6"/>
        <v>5.6702490000000001</v>
      </c>
      <c r="Q225" s="30" t="s">
        <v>95</v>
      </c>
      <c r="R225" s="31">
        <v>82962167</v>
      </c>
      <c r="S225" s="32" t="s">
        <v>263</v>
      </c>
      <c r="T225" s="2" t="e">
        <v>#N/A</v>
      </c>
      <c r="U225" s="2" t="e">
        <f>+VLOOKUP(K225,#REF!,1,0)</f>
        <v>#REF!</v>
      </c>
    </row>
    <row r="226" spans="1:21" s="2" customFormat="1" ht="51" customHeight="1">
      <c r="A226" s="6">
        <v>223</v>
      </c>
      <c r="B226" s="19" t="s">
        <v>86</v>
      </c>
      <c r="C226" s="19" t="s">
        <v>18</v>
      </c>
      <c r="D226" s="19" t="s">
        <v>264</v>
      </c>
      <c r="E226" s="19" t="s">
        <v>156</v>
      </c>
      <c r="F226" s="29" t="s">
        <v>28</v>
      </c>
      <c r="G226" s="29" t="s">
        <v>475</v>
      </c>
      <c r="H226" s="29" t="s">
        <v>617</v>
      </c>
      <c r="I226" s="19" t="s">
        <v>618</v>
      </c>
      <c r="J226" s="21">
        <f t="shared" si="7"/>
        <v>2498235</v>
      </c>
      <c r="K226" s="19">
        <v>2498235</v>
      </c>
      <c r="L226" s="5" t="s">
        <v>619</v>
      </c>
      <c r="M226" s="29" t="s">
        <v>148</v>
      </c>
      <c r="N226" s="29" t="s">
        <v>442</v>
      </c>
      <c r="O226" s="42">
        <v>8493202.8699999992</v>
      </c>
      <c r="P226" s="42">
        <f t="shared" si="6"/>
        <v>8.4932028699999993</v>
      </c>
      <c r="Q226" s="30" t="s">
        <v>95</v>
      </c>
      <c r="R226" s="31">
        <v>46607529</v>
      </c>
      <c r="S226" s="32" t="s">
        <v>41</v>
      </c>
      <c r="T226" s="2" t="e">
        <v>#N/A</v>
      </c>
      <c r="U226" s="2" t="e">
        <f>+VLOOKUP(K226,#REF!,1,0)</f>
        <v>#REF!</v>
      </c>
    </row>
    <row r="227" spans="1:21" s="2" customFormat="1" ht="51" customHeight="1">
      <c r="A227" s="6">
        <v>224</v>
      </c>
      <c r="B227" s="19" t="s">
        <v>86</v>
      </c>
      <c r="C227" s="19" t="s">
        <v>87</v>
      </c>
      <c r="D227" s="19" t="s">
        <v>660</v>
      </c>
      <c r="E227" s="19" t="s">
        <v>156</v>
      </c>
      <c r="F227" s="29" t="s">
        <v>212</v>
      </c>
      <c r="G227" s="29" t="s">
        <v>212</v>
      </c>
      <c r="H227" s="29" t="s">
        <v>624</v>
      </c>
      <c r="I227" s="19" t="s">
        <v>625</v>
      </c>
      <c r="J227" s="21">
        <f t="shared" si="7"/>
        <v>2575342</v>
      </c>
      <c r="K227" s="19">
        <v>2575342</v>
      </c>
      <c r="L227" s="5" t="s">
        <v>626</v>
      </c>
      <c r="M227" s="29" t="s">
        <v>94</v>
      </c>
      <c r="N227" s="29" t="s">
        <v>627</v>
      </c>
      <c r="O227" s="42">
        <v>714932.33</v>
      </c>
      <c r="P227" s="42">
        <f t="shared" si="6"/>
        <v>0.71493233</v>
      </c>
      <c r="Q227" s="30" t="s">
        <v>89</v>
      </c>
      <c r="R227" s="31">
        <v>3347025</v>
      </c>
      <c r="S227" s="32" t="s">
        <v>41</v>
      </c>
      <c r="T227" s="2" t="e">
        <v>#N/A</v>
      </c>
      <c r="U227" s="2" t="e">
        <f>+VLOOKUP(K227,#REF!,1,0)</f>
        <v>#REF!</v>
      </c>
    </row>
    <row r="228" spans="1:21" s="2" customFormat="1" ht="51" customHeight="1">
      <c r="A228" s="6">
        <v>225</v>
      </c>
      <c r="B228" s="19" t="s">
        <v>86</v>
      </c>
      <c r="C228" s="19" t="s">
        <v>87</v>
      </c>
      <c r="D228" s="19" t="s">
        <v>143</v>
      </c>
      <c r="E228" s="19" t="s">
        <v>79</v>
      </c>
      <c r="F228" s="29" t="s">
        <v>100</v>
      </c>
      <c r="G228" s="29" t="s">
        <v>101</v>
      </c>
      <c r="H228" s="29" t="s">
        <v>101</v>
      </c>
      <c r="I228" s="19" t="s">
        <v>628</v>
      </c>
      <c r="J228" s="21">
        <f t="shared" si="7"/>
        <v>2601104</v>
      </c>
      <c r="K228" s="19">
        <v>2601104</v>
      </c>
      <c r="L228" s="5" t="s">
        <v>629</v>
      </c>
      <c r="M228" s="29" t="s">
        <v>83</v>
      </c>
      <c r="N228" s="29" t="s">
        <v>630</v>
      </c>
      <c r="O228" s="42">
        <v>11628957.310000001</v>
      </c>
      <c r="P228" s="42">
        <f t="shared" si="6"/>
        <v>11.628957310000001</v>
      </c>
      <c r="Q228" s="30" t="s">
        <v>25</v>
      </c>
      <c r="R228" s="31">
        <v>15733254</v>
      </c>
      <c r="S228" s="32" t="s">
        <v>41</v>
      </c>
      <c r="T228" s="2" t="e">
        <v>#N/A</v>
      </c>
      <c r="U228" s="2" t="e">
        <f>+VLOOKUP(K228,#REF!,1,0)</f>
        <v>#REF!</v>
      </c>
    </row>
    <row r="229" spans="1:21" s="2" customFormat="1" ht="51" customHeight="1">
      <c r="A229" s="6">
        <v>226</v>
      </c>
      <c r="B229" s="19" t="s">
        <v>272</v>
      </c>
      <c r="C229" s="19" t="s">
        <v>18</v>
      </c>
      <c r="D229" s="19" t="s">
        <v>881</v>
      </c>
      <c r="E229" s="19" t="s">
        <v>20</v>
      </c>
      <c r="F229" s="29" t="s">
        <v>35</v>
      </c>
      <c r="G229" s="29" t="s">
        <v>329</v>
      </c>
      <c r="H229" s="29" t="s">
        <v>330</v>
      </c>
      <c r="I229" s="19" t="s">
        <v>910</v>
      </c>
      <c r="J229" s="21">
        <f t="shared" si="7"/>
        <v>2474194</v>
      </c>
      <c r="K229" s="19">
        <v>2474194</v>
      </c>
      <c r="L229" s="5" t="s">
        <v>631</v>
      </c>
      <c r="M229" s="29" t="s">
        <v>83</v>
      </c>
      <c r="N229" s="29" t="s">
        <v>175</v>
      </c>
      <c r="O229" s="42">
        <v>20655730.800000001</v>
      </c>
      <c r="P229" s="42">
        <f t="shared" si="6"/>
        <v>20.655730800000001</v>
      </c>
      <c r="Q229" s="30" t="s">
        <v>25</v>
      </c>
      <c r="R229" s="31">
        <v>704728473</v>
      </c>
      <c r="S229" s="32" t="s">
        <v>41</v>
      </c>
      <c r="T229" s="2">
        <v>2474194</v>
      </c>
      <c r="U229" s="2" t="e">
        <f>+VLOOKUP(K229,#REF!,1,0)</f>
        <v>#REF!</v>
      </c>
    </row>
    <row r="230" spans="1:21" s="2" customFormat="1" ht="51" customHeight="1">
      <c r="A230" s="6">
        <v>227</v>
      </c>
      <c r="B230" s="19" t="s">
        <v>86</v>
      </c>
      <c r="C230" s="19" t="s">
        <v>18</v>
      </c>
      <c r="D230" s="19" t="s">
        <v>143</v>
      </c>
      <c r="E230" s="19" t="s">
        <v>20</v>
      </c>
      <c r="F230" s="29" t="s">
        <v>220</v>
      </c>
      <c r="G230" s="29" t="s">
        <v>632</v>
      </c>
      <c r="H230" s="29" t="s">
        <v>633</v>
      </c>
      <c r="I230" s="19" t="s">
        <v>916</v>
      </c>
      <c r="J230" s="21">
        <f t="shared" si="7"/>
        <v>2325809</v>
      </c>
      <c r="K230" s="19">
        <v>2325809</v>
      </c>
      <c r="L230" s="5" t="s">
        <v>634</v>
      </c>
      <c r="M230" s="29" t="s">
        <v>83</v>
      </c>
      <c r="N230" s="29" t="s">
        <v>83</v>
      </c>
      <c r="O230" s="42">
        <v>11344384.27</v>
      </c>
      <c r="P230" s="42">
        <f t="shared" si="6"/>
        <v>11.344384269999999</v>
      </c>
      <c r="Q230" s="30" t="s">
        <v>25</v>
      </c>
      <c r="R230" s="31">
        <v>598966083</v>
      </c>
      <c r="S230" s="32" t="s">
        <v>335</v>
      </c>
      <c r="T230" s="2" t="e">
        <v>#N/A</v>
      </c>
      <c r="U230" s="2" t="e">
        <f>+VLOOKUP(K230,#REF!,1,0)</f>
        <v>#REF!</v>
      </c>
    </row>
    <row r="231" spans="1:21" s="2" customFormat="1" ht="51" customHeight="1">
      <c r="A231" s="6">
        <v>228</v>
      </c>
      <c r="B231" s="19" t="s">
        <v>86</v>
      </c>
      <c r="C231" s="19" t="s">
        <v>18</v>
      </c>
      <c r="D231" s="19" t="s">
        <v>143</v>
      </c>
      <c r="E231" s="19" t="s">
        <v>20</v>
      </c>
      <c r="F231" s="29" t="s">
        <v>203</v>
      </c>
      <c r="G231" s="29" t="s">
        <v>303</v>
      </c>
      <c r="H231" s="29" t="s">
        <v>635</v>
      </c>
      <c r="I231" s="19" t="s">
        <v>896</v>
      </c>
      <c r="J231" s="21">
        <f t="shared" si="7"/>
        <v>2225753</v>
      </c>
      <c r="K231" s="19">
        <v>2225753</v>
      </c>
      <c r="L231" s="5" t="s">
        <v>636</v>
      </c>
      <c r="M231" s="29" t="s">
        <v>83</v>
      </c>
      <c r="N231" s="29" t="s">
        <v>83</v>
      </c>
      <c r="O231" s="42">
        <v>7600982.0899999999</v>
      </c>
      <c r="P231" s="42">
        <f t="shared" si="6"/>
        <v>7.6009820899999996</v>
      </c>
      <c r="Q231" s="30" t="s">
        <v>95</v>
      </c>
      <c r="R231" s="31">
        <v>1392618858</v>
      </c>
      <c r="S231" s="32" t="s">
        <v>41</v>
      </c>
      <c r="T231" s="2" t="e">
        <v>#N/A</v>
      </c>
      <c r="U231" s="2" t="e">
        <f>+VLOOKUP(K231,#REF!,1,0)</f>
        <v>#REF!</v>
      </c>
    </row>
    <row r="232" spans="1:21" s="2" customFormat="1" ht="51" customHeight="1">
      <c r="A232" s="6">
        <v>229</v>
      </c>
      <c r="B232" s="19" t="s">
        <v>86</v>
      </c>
      <c r="C232" s="19" t="s">
        <v>18</v>
      </c>
      <c r="D232" s="19" t="s">
        <v>264</v>
      </c>
      <c r="E232" s="19" t="s">
        <v>20</v>
      </c>
      <c r="F232" s="29" t="s">
        <v>203</v>
      </c>
      <c r="G232" s="29" t="s">
        <v>203</v>
      </c>
      <c r="H232" s="29" t="s">
        <v>637</v>
      </c>
      <c r="I232" s="19" t="s">
        <v>896</v>
      </c>
      <c r="J232" s="21">
        <f t="shared" si="7"/>
        <v>2473576</v>
      </c>
      <c r="K232" s="19">
        <v>2473576</v>
      </c>
      <c r="L232" s="5" t="s">
        <v>638</v>
      </c>
      <c r="M232" s="29" t="s">
        <v>24</v>
      </c>
      <c r="N232" s="29" t="s">
        <v>466</v>
      </c>
      <c r="O232" s="42">
        <v>4479798.45</v>
      </c>
      <c r="P232" s="42">
        <f t="shared" si="6"/>
        <v>4.4797984500000005</v>
      </c>
      <c r="Q232" s="30" t="s">
        <v>95</v>
      </c>
      <c r="R232" s="31">
        <v>1392618858</v>
      </c>
      <c r="S232" s="32" t="s">
        <v>41</v>
      </c>
      <c r="T232" s="2" t="e">
        <v>#N/A</v>
      </c>
      <c r="U232" s="2" t="e">
        <f>+VLOOKUP(K232,#REF!,1,0)</f>
        <v>#REF!</v>
      </c>
    </row>
    <row r="233" spans="1:21" s="2" customFormat="1" ht="51" customHeight="1">
      <c r="A233" s="6">
        <v>230</v>
      </c>
      <c r="B233" s="19" t="s">
        <v>86</v>
      </c>
      <c r="C233" s="19" t="s">
        <v>18</v>
      </c>
      <c r="D233" s="19" t="s">
        <v>143</v>
      </c>
      <c r="E233" s="19" t="s">
        <v>27</v>
      </c>
      <c r="F233" s="29" t="s">
        <v>203</v>
      </c>
      <c r="G233" s="29" t="s">
        <v>265</v>
      </c>
      <c r="H233" s="29" t="s">
        <v>639</v>
      </c>
      <c r="I233" s="19" t="s">
        <v>640</v>
      </c>
      <c r="J233" s="21">
        <f t="shared" si="7"/>
        <v>2336683</v>
      </c>
      <c r="K233" s="19">
        <v>2336683</v>
      </c>
      <c r="L233" s="5" t="s">
        <v>641</v>
      </c>
      <c r="M233" s="29" t="s">
        <v>83</v>
      </c>
      <c r="N233" s="29" t="s">
        <v>83</v>
      </c>
      <c r="O233" s="42">
        <v>13201812.77</v>
      </c>
      <c r="P233" s="42">
        <f t="shared" si="6"/>
        <v>13.20181277</v>
      </c>
      <c r="Q233" s="30" t="s">
        <v>25</v>
      </c>
      <c r="R233" s="31">
        <v>142829265</v>
      </c>
      <c r="S233" s="32" t="s">
        <v>26</v>
      </c>
      <c r="T233" s="2" t="e">
        <v>#N/A</v>
      </c>
      <c r="U233" s="2" t="e">
        <f>+VLOOKUP(K233,#REF!,1,0)</f>
        <v>#REF!</v>
      </c>
    </row>
    <row r="234" spans="1:21" s="2" customFormat="1" ht="51" customHeight="1">
      <c r="A234" s="6">
        <v>231</v>
      </c>
      <c r="B234" s="19" t="s">
        <v>86</v>
      </c>
      <c r="C234" s="19" t="s">
        <v>18</v>
      </c>
      <c r="D234" s="19" t="s">
        <v>881</v>
      </c>
      <c r="E234" s="19" t="s">
        <v>156</v>
      </c>
      <c r="F234" s="29" t="s">
        <v>28</v>
      </c>
      <c r="G234" s="29" t="s">
        <v>495</v>
      </c>
      <c r="H234" s="29" t="s">
        <v>642</v>
      </c>
      <c r="I234" s="19" t="s">
        <v>643</v>
      </c>
      <c r="J234" s="21">
        <f t="shared" si="7"/>
        <v>2544732</v>
      </c>
      <c r="K234" s="19">
        <v>2544732</v>
      </c>
      <c r="L234" s="5" t="s">
        <v>644</v>
      </c>
      <c r="M234" s="29" t="s">
        <v>148</v>
      </c>
      <c r="N234" s="29" t="s">
        <v>444</v>
      </c>
      <c r="O234" s="42">
        <v>6774802.7300000004</v>
      </c>
      <c r="P234" s="42">
        <f t="shared" si="6"/>
        <v>6.7748027300000002</v>
      </c>
      <c r="Q234" s="30" t="s">
        <v>95</v>
      </c>
      <c r="R234" s="31">
        <v>9544481</v>
      </c>
      <c r="S234" s="32" t="s">
        <v>26</v>
      </c>
      <c r="T234" s="2" t="e">
        <v>#N/A</v>
      </c>
      <c r="U234" s="2" t="e">
        <f>+VLOOKUP(K234,#REF!,1,0)</f>
        <v>#REF!</v>
      </c>
    </row>
    <row r="235" spans="1:21" s="2" customFormat="1" ht="51" customHeight="1">
      <c r="A235" s="6">
        <v>232</v>
      </c>
      <c r="B235" s="19" t="s">
        <v>86</v>
      </c>
      <c r="C235" s="19" t="s">
        <v>18</v>
      </c>
      <c r="D235" s="19" t="s">
        <v>143</v>
      </c>
      <c r="E235" s="19" t="s">
        <v>20</v>
      </c>
      <c r="F235" s="29" t="s">
        <v>61</v>
      </c>
      <c r="G235" s="29" t="s">
        <v>194</v>
      </c>
      <c r="H235" s="29" t="s">
        <v>957</v>
      </c>
      <c r="I235" s="19" t="s">
        <v>926</v>
      </c>
      <c r="J235" s="21">
        <f t="shared" si="7"/>
        <v>2433305</v>
      </c>
      <c r="K235" s="19">
        <v>2433305</v>
      </c>
      <c r="L235" s="5" t="s">
        <v>958</v>
      </c>
      <c r="M235" s="29" t="s">
        <v>83</v>
      </c>
      <c r="N235" s="29" t="s">
        <v>175</v>
      </c>
      <c r="O235" s="42">
        <v>17986252.940000001</v>
      </c>
      <c r="P235" s="42">
        <f t="shared" si="6"/>
        <v>17.98625294</v>
      </c>
      <c r="Q235" s="30" t="s">
        <v>25</v>
      </c>
      <c r="R235" s="31">
        <v>385633076</v>
      </c>
      <c r="S235" s="32" t="s">
        <v>26</v>
      </c>
      <c r="T235" s="2">
        <v>2433305</v>
      </c>
      <c r="U235" s="2" t="e">
        <f>+VLOOKUP(K235,#REF!,1,0)</f>
        <v>#REF!</v>
      </c>
    </row>
    <row r="236" spans="1:21" s="2" customFormat="1" ht="51" customHeight="1">
      <c r="A236" s="6">
        <v>233</v>
      </c>
      <c r="B236" s="19" t="s">
        <v>86</v>
      </c>
      <c r="C236" s="19" t="s">
        <v>18</v>
      </c>
      <c r="D236" s="19" t="s">
        <v>143</v>
      </c>
      <c r="E236" s="19" t="s">
        <v>20</v>
      </c>
      <c r="F236" s="29" t="s">
        <v>61</v>
      </c>
      <c r="G236" s="29" t="s">
        <v>194</v>
      </c>
      <c r="H236" s="29" t="s">
        <v>957</v>
      </c>
      <c r="I236" s="19" t="s">
        <v>926</v>
      </c>
      <c r="J236" s="21">
        <f t="shared" si="7"/>
        <v>2453600</v>
      </c>
      <c r="K236" s="19">
        <v>2453600</v>
      </c>
      <c r="L236" s="5" t="s">
        <v>959</v>
      </c>
      <c r="M236" s="29" t="s">
        <v>83</v>
      </c>
      <c r="N236" s="29" t="s">
        <v>316</v>
      </c>
      <c r="O236" s="42">
        <v>17240528.920000002</v>
      </c>
      <c r="P236" s="42">
        <f t="shared" si="6"/>
        <v>17.240528920000003</v>
      </c>
      <c r="Q236" s="30" t="s">
        <v>25</v>
      </c>
      <c r="R236" s="31">
        <v>385633076</v>
      </c>
      <c r="S236" s="32" t="s">
        <v>26</v>
      </c>
      <c r="T236" s="2">
        <v>2453600</v>
      </c>
      <c r="U236" s="2" t="e">
        <f>+VLOOKUP(K236,#REF!,1,0)</f>
        <v>#REF!</v>
      </c>
    </row>
    <row r="237" spans="1:21" s="2" customFormat="1" ht="51" customHeight="1">
      <c r="A237" s="6">
        <v>234</v>
      </c>
      <c r="B237" s="19" t="s">
        <v>86</v>
      </c>
      <c r="C237" s="19" t="s">
        <v>18</v>
      </c>
      <c r="D237" s="19" t="s">
        <v>143</v>
      </c>
      <c r="E237" s="19" t="s">
        <v>20</v>
      </c>
      <c r="F237" s="29" t="s">
        <v>61</v>
      </c>
      <c r="G237" s="29" t="s">
        <v>62</v>
      </c>
      <c r="H237" s="29" t="s">
        <v>440</v>
      </c>
      <c r="I237" s="19" t="s">
        <v>926</v>
      </c>
      <c r="J237" s="21">
        <f t="shared" si="7"/>
        <v>2276904</v>
      </c>
      <c r="K237" s="19">
        <v>2276904</v>
      </c>
      <c r="L237" s="5" t="s">
        <v>960</v>
      </c>
      <c r="M237" s="29" t="s">
        <v>83</v>
      </c>
      <c r="N237" s="29" t="s">
        <v>83</v>
      </c>
      <c r="O237" s="42">
        <v>79020970.989999995</v>
      </c>
      <c r="P237" s="42">
        <f t="shared" si="6"/>
        <v>79.020970989999995</v>
      </c>
      <c r="Q237" s="30" t="s">
        <v>25</v>
      </c>
      <c r="R237" s="31">
        <v>385633076</v>
      </c>
      <c r="S237" s="32" t="s">
        <v>26</v>
      </c>
      <c r="T237" s="2">
        <v>2276904</v>
      </c>
      <c r="U237" s="2" t="e">
        <f>+VLOOKUP(K237,#REF!,1,0)</f>
        <v>#REF!</v>
      </c>
    </row>
    <row r="238" spans="1:21" s="2" customFormat="1" ht="51" customHeight="1">
      <c r="A238" s="6">
        <v>235</v>
      </c>
      <c r="B238" s="19" t="s">
        <v>86</v>
      </c>
      <c r="C238" s="19" t="s">
        <v>18</v>
      </c>
      <c r="D238" s="19" t="s">
        <v>143</v>
      </c>
      <c r="E238" s="19" t="s">
        <v>20</v>
      </c>
      <c r="F238" s="29" t="s">
        <v>61</v>
      </c>
      <c r="G238" s="29" t="s">
        <v>62</v>
      </c>
      <c r="H238" s="29" t="s">
        <v>62</v>
      </c>
      <c r="I238" s="19" t="s">
        <v>926</v>
      </c>
      <c r="J238" s="21">
        <f t="shared" si="7"/>
        <v>2473935</v>
      </c>
      <c r="K238" s="19">
        <v>2473935</v>
      </c>
      <c r="L238" s="5" t="s">
        <v>649</v>
      </c>
      <c r="M238" s="29" t="s">
        <v>83</v>
      </c>
      <c r="N238" s="29" t="s">
        <v>316</v>
      </c>
      <c r="O238" s="42">
        <v>68354226.890000001</v>
      </c>
      <c r="P238" s="42">
        <f t="shared" si="6"/>
        <v>68.354226890000007</v>
      </c>
      <c r="Q238" s="30" t="s">
        <v>25</v>
      </c>
      <c r="R238" s="31">
        <v>385633076</v>
      </c>
      <c r="S238" s="32" t="s">
        <v>207</v>
      </c>
      <c r="T238" s="2">
        <v>2473935</v>
      </c>
      <c r="U238" s="2" t="e">
        <f>+VLOOKUP(K238,#REF!,1,0)</f>
        <v>#REF!</v>
      </c>
    </row>
    <row r="239" spans="1:21" s="2" customFormat="1" ht="51" customHeight="1">
      <c r="A239" s="6">
        <v>236</v>
      </c>
      <c r="B239" s="19" t="s">
        <v>86</v>
      </c>
      <c r="C239" s="19" t="s">
        <v>18</v>
      </c>
      <c r="D239" s="19" t="s">
        <v>264</v>
      </c>
      <c r="E239" s="19" t="s">
        <v>20</v>
      </c>
      <c r="F239" s="29" t="s">
        <v>61</v>
      </c>
      <c r="G239" s="29" t="s">
        <v>140</v>
      </c>
      <c r="H239" s="29" t="s">
        <v>140</v>
      </c>
      <c r="I239" s="19" t="s">
        <v>926</v>
      </c>
      <c r="J239" s="21">
        <f t="shared" si="7"/>
        <v>2427388</v>
      </c>
      <c r="K239" s="19">
        <v>2427388</v>
      </c>
      <c r="L239" s="5" t="s">
        <v>650</v>
      </c>
      <c r="M239" s="29" t="s">
        <v>83</v>
      </c>
      <c r="N239" s="29" t="s">
        <v>175</v>
      </c>
      <c r="O239" s="42">
        <v>38788407.619999997</v>
      </c>
      <c r="P239" s="42">
        <f t="shared" si="6"/>
        <v>38.788407619999994</v>
      </c>
      <c r="Q239" s="30" t="s">
        <v>25</v>
      </c>
      <c r="R239" s="31">
        <v>385633076</v>
      </c>
      <c r="S239" s="32" t="s">
        <v>332</v>
      </c>
      <c r="T239" s="2">
        <v>2427388</v>
      </c>
      <c r="U239" s="2" t="e">
        <f>+VLOOKUP(K239,#REF!,1,0)</f>
        <v>#REF!</v>
      </c>
    </row>
    <row r="240" spans="1:21" s="2" customFormat="1" ht="51" customHeight="1">
      <c r="A240" s="6">
        <v>237</v>
      </c>
      <c r="B240" s="19" t="s">
        <v>17</v>
      </c>
      <c r="C240" s="19" t="s">
        <v>18</v>
      </c>
      <c r="D240" s="19" t="s">
        <v>143</v>
      </c>
      <c r="E240" s="19" t="s">
        <v>20</v>
      </c>
      <c r="F240" s="29" t="s">
        <v>61</v>
      </c>
      <c r="G240" s="29" t="s">
        <v>194</v>
      </c>
      <c r="H240" s="29" t="s">
        <v>957</v>
      </c>
      <c r="I240" s="19" t="s">
        <v>926</v>
      </c>
      <c r="J240" s="21">
        <f t="shared" si="7"/>
        <v>2599205</v>
      </c>
      <c r="K240" s="19">
        <v>2599205</v>
      </c>
      <c r="L240" s="5" t="s">
        <v>961</v>
      </c>
      <c r="M240" s="29" t="s">
        <v>148</v>
      </c>
      <c r="N240" s="29" t="s">
        <v>471</v>
      </c>
      <c r="O240" s="42">
        <v>5678277.5</v>
      </c>
      <c r="P240" s="42">
        <f t="shared" si="6"/>
        <v>5.6782775000000001</v>
      </c>
      <c r="Q240" s="30" t="s">
        <v>95</v>
      </c>
      <c r="R240" s="31">
        <v>385633076</v>
      </c>
      <c r="S240" s="32" t="s">
        <v>263</v>
      </c>
      <c r="T240" s="2" t="e">
        <v>#N/A</v>
      </c>
      <c r="U240" s="2" t="e">
        <f>+VLOOKUP(K240,#REF!,1,0)</f>
        <v>#REF!</v>
      </c>
    </row>
    <row r="241" spans="1:21" s="2" customFormat="1" ht="51" customHeight="1">
      <c r="A241" s="6">
        <v>238</v>
      </c>
      <c r="B241" s="19" t="s">
        <v>17</v>
      </c>
      <c r="C241" s="19" t="s">
        <v>18</v>
      </c>
      <c r="D241" s="19" t="s">
        <v>881</v>
      </c>
      <c r="E241" s="19" t="s">
        <v>20</v>
      </c>
      <c r="F241" s="29" t="s">
        <v>61</v>
      </c>
      <c r="G241" s="29" t="s">
        <v>652</v>
      </c>
      <c r="H241" s="29" t="s">
        <v>653</v>
      </c>
      <c r="I241" s="19" t="s">
        <v>926</v>
      </c>
      <c r="J241" s="21">
        <f t="shared" si="7"/>
        <v>2537565</v>
      </c>
      <c r="K241" s="19">
        <v>2537565</v>
      </c>
      <c r="L241" s="5" t="s">
        <v>654</v>
      </c>
      <c r="M241" s="29" t="s">
        <v>148</v>
      </c>
      <c r="N241" s="29" t="s">
        <v>442</v>
      </c>
      <c r="O241" s="42">
        <v>14300211.550000001</v>
      </c>
      <c r="P241" s="42">
        <f t="shared" si="6"/>
        <v>14.30021155</v>
      </c>
      <c r="Q241" s="30" t="s">
        <v>25</v>
      </c>
      <c r="R241" s="31">
        <v>385633076</v>
      </c>
      <c r="S241" s="32" t="s">
        <v>26</v>
      </c>
      <c r="T241" s="2" t="e">
        <v>#N/A</v>
      </c>
      <c r="U241" s="2" t="e">
        <f>+VLOOKUP(K241,#REF!,1,0)</f>
        <v>#REF!</v>
      </c>
    </row>
    <row r="242" spans="1:21" s="2" customFormat="1" ht="51" customHeight="1">
      <c r="A242" s="6">
        <v>239</v>
      </c>
      <c r="B242" s="19" t="s">
        <v>17</v>
      </c>
      <c r="C242" s="19" t="s">
        <v>18</v>
      </c>
      <c r="D242" s="19" t="s">
        <v>881</v>
      </c>
      <c r="E242" s="19" t="s">
        <v>20</v>
      </c>
      <c r="F242" s="29" t="s">
        <v>61</v>
      </c>
      <c r="G242" s="29" t="s">
        <v>62</v>
      </c>
      <c r="H242" s="29" t="s">
        <v>62</v>
      </c>
      <c r="I242" s="19" t="s">
        <v>926</v>
      </c>
      <c r="J242" s="21">
        <f t="shared" si="7"/>
        <v>2519104</v>
      </c>
      <c r="K242" s="19">
        <v>2519104</v>
      </c>
      <c r="L242" s="5" t="s">
        <v>962</v>
      </c>
      <c r="M242" s="29" t="s">
        <v>148</v>
      </c>
      <c r="N242" s="29" t="s">
        <v>442</v>
      </c>
      <c r="O242" s="42">
        <v>7124106.8700000001</v>
      </c>
      <c r="P242" s="42">
        <f t="shared" si="6"/>
        <v>7.1241068700000003</v>
      </c>
      <c r="Q242" s="30" t="s">
        <v>95</v>
      </c>
      <c r="R242" s="31">
        <v>385633076</v>
      </c>
      <c r="S242" s="32" t="s">
        <v>26</v>
      </c>
      <c r="T242" s="2" t="e">
        <v>#N/A</v>
      </c>
      <c r="U242" s="2" t="e">
        <f>+VLOOKUP(K242,#REF!,1,0)</f>
        <v>#REF!</v>
      </c>
    </row>
    <row r="243" spans="1:21" s="2" customFormat="1" ht="51" customHeight="1">
      <c r="A243" s="6">
        <v>240</v>
      </c>
      <c r="B243" s="19" t="s">
        <v>17</v>
      </c>
      <c r="C243" s="19" t="s">
        <v>18</v>
      </c>
      <c r="D243" s="19" t="s">
        <v>881</v>
      </c>
      <c r="E243" s="19" t="s">
        <v>20</v>
      </c>
      <c r="F243" s="29" t="s">
        <v>61</v>
      </c>
      <c r="G243" s="29" t="s">
        <v>194</v>
      </c>
      <c r="H243" s="29" t="s">
        <v>195</v>
      </c>
      <c r="I243" s="19" t="s">
        <v>926</v>
      </c>
      <c r="J243" s="21">
        <f t="shared" si="7"/>
        <v>2535816</v>
      </c>
      <c r="K243" s="19">
        <v>2535816</v>
      </c>
      <c r="L243" s="5" t="s">
        <v>656</v>
      </c>
      <c r="M243" s="29" t="s">
        <v>148</v>
      </c>
      <c r="N243" s="29" t="s">
        <v>442</v>
      </c>
      <c r="O243" s="42">
        <v>5325845.72</v>
      </c>
      <c r="P243" s="42">
        <f t="shared" si="6"/>
        <v>5.3258457199999993</v>
      </c>
      <c r="Q243" s="30" t="s">
        <v>95</v>
      </c>
      <c r="R243" s="31">
        <v>385633076</v>
      </c>
      <c r="S243" s="32" t="s">
        <v>26</v>
      </c>
      <c r="T243" s="2" t="e">
        <v>#N/A</v>
      </c>
      <c r="U243" s="2" t="e">
        <f>+VLOOKUP(K243,#REF!,1,0)</f>
        <v>#REF!</v>
      </c>
    </row>
    <row r="244" spans="1:21" s="2" customFormat="1" ht="51" customHeight="1">
      <c r="A244" s="6">
        <v>241</v>
      </c>
      <c r="B244" s="19" t="s">
        <v>17</v>
      </c>
      <c r="C244" s="19" t="s">
        <v>18</v>
      </c>
      <c r="D244" s="19" t="s">
        <v>143</v>
      </c>
      <c r="E244" s="19" t="s">
        <v>20</v>
      </c>
      <c r="F244" s="29" t="s">
        <v>61</v>
      </c>
      <c r="G244" s="29" t="s">
        <v>657</v>
      </c>
      <c r="H244" s="29" t="s">
        <v>658</v>
      </c>
      <c r="I244" s="19" t="s">
        <v>926</v>
      </c>
      <c r="J244" s="21">
        <f t="shared" si="7"/>
        <v>2526590</v>
      </c>
      <c r="K244" s="19">
        <v>2526590</v>
      </c>
      <c r="L244" s="5" t="s">
        <v>659</v>
      </c>
      <c r="M244" s="29" t="s">
        <v>83</v>
      </c>
      <c r="N244" s="29" t="s">
        <v>175</v>
      </c>
      <c r="O244" s="42">
        <v>12755645.18</v>
      </c>
      <c r="P244" s="42">
        <f t="shared" si="6"/>
        <v>12.75564518</v>
      </c>
      <c r="Q244" s="30" t="s">
        <v>25</v>
      </c>
      <c r="R244" s="31">
        <v>385633076</v>
      </c>
      <c r="S244" s="32" t="s">
        <v>26</v>
      </c>
      <c r="T244" s="2" t="e">
        <v>#N/A</v>
      </c>
      <c r="U244" s="2" t="e">
        <f>+VLOOKUP(K244,#REF!,1,0)</f>
        <v>#REF!</v>
      </c>
    </row>
    <row r="245" spans="1:21" s="2" customFormat="1" ht="51" customHeight="1">
      <c r="A245" s="6">
        <v>242</v>
      </c>
      <c r="B245" s="19" t="s">
        <v>17</v>
      </c>
      <c r="C245" s="19" t="s">
        <v>87</v>
      </c>
      <c r="D245" s="19" t="s">
        <v>660</v>
      </c>
      <c r="E245" s="19" t="s">
        <v>20</v>
      </c>
      <c r="F245" s="29" t="s">
        <v>61</v>
      </c>
      <c r="G245" s="29" t="s">
        <v>140</v>
      </c>
      <c r="H245" s="29" t="s">
        <v>140</v>
      </c>
      <c r="I245" s="19" t="s">
        <v>926</v>
      </c>
      <c r="J245" s="21">
        <f t="shared" si="7"/>
        <v>2630224</v>
      </c>
      <c r="K245" s="19">
        <v>2630224</v>
      </c>
      <c r="L245" s="5" t="s">
        <v>661</v>
      </c>
      <c r="M245" s="29" t="s">
        <v>24</v>
      </c>
      <c r="N245" s="29" t="s">
        <v>503</v>
      </c>
      <c r="O245" s="42">
        <v>8716699.5700000003</v>
      </c>
      <c r="P245" s="42">
        <f t="shared" si="6"/>
        <v>8.7166995700000012</v>
      </c>
      <c r="Q245" s="30" t="s">
        <v>95</v>
      </c>
      <c r="R245" s="31">
        <v>385633076</v>
      </c>
      <c r="S245" s="32" t="s">
        <v>263</v>
      </c>
      <c r="T245" s="2" t="e">
        <v>#N/A</v>
      </c>
      <c r="U245" s="2" t="e">
        <f>+VLOOKUP(K245,#REF!,1,0)</f>
        <v>#REF!</v>
      </c>
    </row>
    <row r="246" spans="1:21" s="2" customFormat="1" ht="51" customHeight="1">
      <c r="A246" s="6">
        <v>243</v>
      </c>
      <c r="B246" s="19" t="s">
        <v>17</v>
      </c>
      <c r="C246" s="19" t="s">
        <v>18</v>
      </c>
      <c r="D246" s="19" t="s">
        <v>19</v>
      </c>
      <c r="E246" s="19" t="s">
        <v>20</v>
      </c>
      <c r="F246" s="29" t="s">
        <v>61</v>
      </c>
      <c r="G246" s="29" t="s">
        <v>194</v>
      </c>
      <c r="H246" s="29" t="s">
        <v>662</v>
      </c>
      <c r="I246" s="19" t="s">
        <v>926</v>
      </c>
      <c r="J246" s="21" t="s">
        <v>19</v>
      </c>
      <c r="K246" s="19">
        <v>234827</v>
      </c>
      <c r="L246" s="5" t="s">
        <v>963</v>
      </c>
      <c r="M246" s="29" t="s">
        <v>94</v>
      </c>
      <c r="N246" s="29" t="s">
        <v>664</v>
      </c>
      <c r="O246" s="42">
        <v>35000000</v>
      </c>
      <c r="P246" s="42">
        <f t="shared" si="6"/>
        <v>35</v>
      </c>
      <c r="Q246" s="30" t="s">
        <v>25</v>
      </c>
      <c r="R246" s="31">
        <v>385633076</v>
      </c>
      <c r="S246" s="32" t="s">
        <v>263</v>
      </c>
      <c r="T246" s="2" t="e">
        <v>#N/A</v>
      </c>
      <c r="U246" s="2" t="e">
        <f>+VLOOKUP(K246,#REF!,1,0)</f>
        <v>#REF!</v>
      </c>
    </row>
    <row r="247" spans="1:21" s="2" customFormat="1" ht="51" customHeight="1">
      <c r="A247" s="6">
        <v>244</v>
      </c>
      <c r="B247" s="19" t="s">
        <v>272</v>
      </c>
      <c r="C247" s="19" t="s">
        <v>18</v>
      </c>
      <c r="D247" s="19" t="s">
        <v>143</v>
      </c>
      <c r="E247" s="19" t="s">
        <v>20</v>
      </c>
      <c r="F247" s="29" t="s">
        <v>61</v>
      </c>
      <c r="G247" s="29" t="s">
        <v>194</v>
      </c>
      <c r="H247" s="29" t="s">
        <v>964</v>
      </c>
      <c r="I247" s="19" t="s">
        <v>926</v>
      </c>
      <c r="J247" s="21">
        <f t="shared" ref="J247:J264" si="8">HYPERLINK("https://ofi5.mef.gob.pe/ssi/Ssi/Index?codigo="&amp;K247&amp;"&amp;tipo=2",K247)</f>
        <v>2307814</v>
      </c>
      <c r="K247" s="19">
        <v>2307814</v>
      </c>
      <c r="L247" s="5" t="s">
        <v>965</v>
      </c>
      <c r="M247" s="29" t="s">
        <v>83</v>
      </c>
      <c r="N247" s="29" t="s">
        <v>316</v>
      </c>
      <c r="O247" s="42">
        <v>9669355.9900000002</v>
      </c>
      <c r="P247" s="42">
        <f t="shared" si="6"/>
        <v>9.6693559899999997</v>
      </c>
      <c r="Q247" s="30" t="s">
        <v>95</v>
      </c>
      <c r="R247" s="31">
        <v>385633076</v>
      </c>
      <c r="S247" s="32" t="s">
        <v>263</v>
      </c>
      <c r="T247" s="2">
        <v>2307814</v>
      </c>
      <c r="U247" s="2" t="e">
        <f>+VLOOKUP(K247,#REF!,1,0)</f>
        <v>#REF!</v>
      </c>
    </row>
    <row r="248" spans="1:21" s="2" customFormat="1" ht="51" customHeight="1">
      <c r="A248" s="6">
        <v>245</v>
      </c>
      <c r="B248" s="19" t="s">
        <v>86</v>
      </c>
      <c r="C248" s="19" t="s">
        <v>18</v>
      </c>
      <c r="D248" s="19" t="s">
        <v>881</v>
      </c>
      <c r="E248" s="19" t="s">
        <v>20</v>
      </c>
      <c r="F248" s="29" t="s">
        <v>336</v>
      </c>
      <c r="G248" s="29" t="s">
        <v>478</v>
      </c>
      <c r="H248" s="29" t="s">
        <v>667</v>
      </c>
      <c r="I248" s="19" t="s">
        <v>944</v>
      </c>
      <c r="J248" s="21">
        <f t="shared" si="8"/>
        <v>2634890</v>
      </c>
      <c r="K248" s="19">
        <v>2634890</v>
      </c>
      <c r="L248" s="5" t="s">
        <v>668</v>
      </c>
      <c r="M248" s="29" t="s">
        <v>148</v>
      </c>
      <c r="N248" s="29" t="s">
        <v>471</v>
      </c>
      <c r="O248" s="42">
        <v>78834898.260000005</v>
      </c>
      <c r="P248" s="42">
        <f t="shared" si="6"/>
        <v>78.834898260000003</v>
      </c>
      <c r="Q248" s="30" t="s">
        <v>25</v>
      </c>
      <c r="R248" s="31">
        <v>749721925</v>
      </c>
      <c r="S248" s="32" t="s">
        <v>26</v>
      </c>
      <c r="T248" s="2" t="e">
        <v>#N/A</v>
      </c>
      <c r="U248" s="2" t="e">
        <f>+VLOOKUP(K248,#REF!,1,0)</f>
        <v>#REF!</v>
      </c>
    </row>
    <row r="249" spans="1:21" s="2" customFormat="1" ht="51" customHeight="1">
      <c r="A249" s="6">
        <v>246</v>
      </c>
      <c r="B249" s="19" t="s">
        <v>86</v>
      </c>
      <c r="C249" s="19" t="s">
        <v>18</v>
      </c>
      <c r="D249" s="19" t="s">
        <v>881</v>
      </c>
      <c r="E249" s="19" t="s">
        <v>20</v>
      </c>
      <c r="F249" s="29" t="s">
        <v>336</v>
      </c>
      <c r="G249" s="29" t="s">
        <v>478</v>
      </c>
      <c r="H249" s="29" t="s">
        <v>478</v>
      </c>
      <c r="I249" s="19" t="s">
        <v>944</v>
      </c>
      <c r="J249" s="21">
        <f t="shared" si="8"/>
        <v>2590177</v>
      </c>
      <c r="K249" s="19">
        <v>2590177</v>
      </c>
      <c r="L249" s="5" t="s">
        <v>669</v>
      </c>
      <c r="M249" s="29" t="s">
        <v>24</v>
      </c>
      <c r="N249" s="34" t="s">
        <v>466</v>
      </c>
      <c r="O249" s="42">
        <v>23363772.640000001</v>
      </c>
      <c r="P249" s="42">
        <f t="shared" si="6"/>
        <v>23.363772640000001</v>
      </c>
      <c r="Q249" s="30" t="s">
        <v>25</v>
      </c>
      <c r="R249" s="31">
        <v>749721925</v>
      </c>
      <c r="S249" s="32" t="s">
        <v>263</v>
      </c>
      <c r="T249" s="2" t="e">
        <v>#N/A</v>
      </c>
      <c r="U249" s="2" t="e">
        <f>+VLOOKUP(K249,#REF!,1,0)</f>
        <v>#REF!</v>
      </c>
    </row>
    <row r="250" spans="1:21" s="2" customFormat="1" ht="51" customHeight="1">
      <c r="A250" s="6">
        <v>247</v>
      </c>
      <c r="B250" s="19" t="s">
        <v>86</v>
      </c>
      <c r="C250" s="19" t="s">
        <v>18</v>
      </c>
      <c r="D250" s="19" t="s">
        <v>881</v>
      </c>
      <c r="E250" s="19" t="s">
        <v>20</v>
      </c>
      <c r="F250" s="29" t="s">
        <v>336</v>
      </c>
      <c r="G250" s="29" t="s">
        <v>336</v>
      </c>
      <c r="H250" s="29" t="s">
        <v>670</v>
      </c>
      <c r="I250" s="19" t="s">
        <v>944</v>
      </c>
      <c r="J250" s="21">
        <f t="shared" si="8"/>
        <v>2609511</v>
      </c>
      <c r="K250" s="19">
        <v>2609511</v>
      </c>
      <c r="L250" s="5" t="s">
        <v>671</v>
      </c>
      <c r="M250" s="29" t="s">
        <v>24</v>
      </c>
      <c r="N250" s="34" t="s">
        <v>466</v>
      </c>
      <c r="O250" s="42">
        <v>21380639.32</v>
      </c>
      <c r="P250" s="42">
        <f t="shared" si="6"/>
        <v>21.38063932</v>
      </c>
      <c r="Q250" s="30" t="s">
        <v>25</v>
      </c>
      <c r="R250" s="31">
        <v>749721925</v>
      </c>
      <c r="S250" s="32" t="s">
        <v>26</v>
      </c>
      <c r="T250" s="2" t="e">
        <v>#N/A</v>
      </c>
      <c r="U250" s="2" t="e">
        <f>+VLOOKUP(K250,#REF!,1,0)</f>
        <v>#REF!</v>
      </c>
    </row>
    <row r="251" spans="1:21" s="2" customFormat="1" ht="51" customHeight="1">
      <c r="A251" s="6">
        <v>248</v>
      </c>
      <c r="B251" s="19" t="s">
        <v>86</v>
      </c>
      <c r="C251" s="19" t="s">
        <v>18</v>
      </c>
      <c r="D251" s="19" t="s">
        <v>881</v>
      </c>
      <c r="E251" s="19" t="s">
        <v>20</v>
      </c>
      <c r="F251" s="29" t="s">
        <v>336</v>
      </c>
      <c r="G251" s="29" t="s">
        <v>478</v>
      </c>
      <c r="H251" s="29" t="s">
        <v>667</v>
      </c>
      <c r="I251" s="19" t="s">
        <v>944</v>
      </c>
      <c r="J251" s="21">
        <f t="shared" si="8"/>
        <v>2637505</v>
      </c>
      <c r="K251" s="19">
        <v>2637505</v>
      </c>
      <c r="L251" s="5" t="s">
        <v>672</v>
      </c>
      <c r="M251" s="29" t="s">
        <v>148</v>
      </c>
      <c r="N251" s="34" t="s">
        <v>444</v>
      </c>
      <c r="O251" s="42">
        <v>20474898.789999999</v>
      </c>
      <c r="P251" s="42">
        <f t="shared" si="6"/>
        <v>20.474898789999997</v>
      </c>
      <c r="Q251" s="30" t="s">
        <v>25</v>
      </c>
      <c r="R251" s="31">
        <v>749721925</v>
      </c>
      <c r="S251" s="32" t="s">
        <v>26</v>
      </c>
      <c r="T251" s="2" t="e">
        <v>#N/A</v>
      </c>
      <c r="U251" s="2" t="e">
        <f>+VLOOKUP(K251,#REF!,1,0)</f>
        <v>#REF!</v>
      </c>
    </row>
    <row r="252" spans="1:21" s="2" customFormat="1" ht="51" customHeight="1">
      <c r="A252" s="6">
        <v>249</v>
      </c>
      <c r="B252" s="19" t="s">
        <v>86</v>
      </c>
      <c r="C252" s="19" t="s">
        <v>87</v>
      </c>
      <c r="D252" s="19" t="s">
        <v>881</v>
      </c>
      <c r="E252" s="19" t="s">
        <v>20</v>
      </c>
      <c r="F252" s="29" t="s">
        <v>336</v>
      </c>
      <c r="G252" s="29" t="s">
        <v>478</v>
      </c>
      <c r="H252" s="29" t="s">
        <v>478</v>
      </c>
      <c r="I252" s="19" t="s">
        <v>944</v>
      </c>
      <c r="J252" s="21">
        <f t="shared" si="8"/>
        <v>2643986</v>
      </c>
      <c r="K252" s="19">
        <v>2643986</v>
      </c>
      <c r="L252" s="5" t="s">
        <v>673</v>
      </c>
      <c r="M252" s="29" t="s">
        <v>83</v>
      </c>
      <c r="N252" s="34" t="s">
        <v>175</v>
      </c>
      <c r="O252" s="42">
        <v>16939750.57</v>
      </c>
      <c r="P252" s="42">
        <f t="shared" si="6"/>
        <v>16.939750570000001</v>
      </c>
      <c r="Q252" s="30" t="s">
        <v>25</v>
      </c>
      <c r="R252" s="31">
        <v>749721925</v>
      </c>
      <c r="S252" s="32" t="s">
        <v>26</v>
      </c>
      <c r="T252" s="2" t="e">
        <v>#N/A</v>
      </c>
      <c r="U252" s="2" t="e">
        <f>+VLOOKUP(K252,#REF!,1,0)</f>
        <v>#REF!</v>
      </c>
    </row>
    <row r="253" spans="1:21" s="2" customFormat="1" ht="51" customHeight="1">
      <c r="A253" s="6">
        <v>250</v>
      </c>
      <c r="B253" s="19" t="s">
        <v>86</v>
      </c>
      <c r="C253" s="35" t="s">
        <v>18</v>
      </c>
      <c r="D253" s="19" t="s">
        <v>881</v>
      </c>
      <c r="E253" s="19" t="s">
        <v>20</v>
      </c>
      <c r="F253" s="29" t="s">
        <v>336</v>
      </c>
      <c r="G253" s="29" t="s">
        <v>478</v>
      </c>
      <c r="H253" s="29" t="s">
        <v>674</v>
      </c>
      <c r="I253" s="19" t="s">
        <v>944</v>
      </c>
      <c r="J253" s="21">
        <f t="shared" si="8"/>
        <v>2569640</v>
      </c>
      <c r="K253" s="35">
        <v>2569640</v>
      </c>
      <c r="L253" s="5" t="s">
        <v>675</v>
      </c>
      <c r="M253" s="29" t="s">
        <v>932</v>
      </c>
      <c r="N253" s="35" t="s">
        <v>66</v>
      </c>
      <c r="O253" s="42">
        <v>56660672.520000003</v>
      </c>
      <c r="P253" s="42">
        <f t="shared" si="6"/>
        <v>56.660672520000006</v>
      </c>
      <c r="Q253" s="30" t="s">
        <v>25</v>
      </c>
      <c r="R253" s="31">
        <v>749721925</v>
      </c>
      <c r="S253" s="32" t="s">
        <v>263</v>
      </c>
      <c r="T253" s="2" t="e">
        <v>#N/A</v>
      </c>
      <c r="U253" s="2" t="e">
        <f>+VLOOKUP(K253,#REF!,1,0)</f>
        <v>#REF!</v>
      </c>
    </row>
    <row r="254" spans="1:21" s="2" customFormat="1" ht="51" customHeight="1">
      <c r="A254" s="6">
        <v>251</v>
      </c>
      <c r="B254" s="19" t="s">
        <v>86</v>
      </c>
      <c r="C254" s="19" t="s">
        <v>18</v>
      </c>
      <c r="D254" s="19" t="s">
        <v>881</v>
      </c>
      <c r="E254" s="19" t="s">
        <v>20</v>
      </c>
      <c r="F254" s="29" t="s">
        <v>336</v>
      </c>
      <c r="G254" s="29" t="s">
        <v>478</v>
      </c>
      <c r="H254" s="29" t="s">
        <v>478</v>
      </c>
      <c r="I254" s="19" t="s">
        <v>944</v>
      </c>
      <c r="J254" s="21">
        <f t="shared" si="8"/>
        <v>2649004</v>
      </c>
      <c r="K254" s="19">
        <v>2649004</v>
      </c>
      <c r="L254" s="5" t="s">
        <v>676</v>
      </c>
      <c r="M254" s="29" t="s">
        <v>148</v>
      </c>
      <c r="N254" s="34" t="s">
        <v>471</v>
      </c>
      <c r="O254" s="42">
        <v>20732088.670000002</v>
      </c>
      <c r="P254" s="42">
        <f t="shared" si="6"/>
        <v>20.732088670000003</v>
      </c>
      <c r="Q254" s="30" t="s">
        <v>25</v>
      </c>
      <c r="R254" s="31">
        <v>749721925</v>
      </c>
      <c r="S254" s="32" t="s">
        <v>263</v>
      </c>
      <c r="T254" s="2" t="e">
        <v>#N/A</v>
      </c>
      <c r="U254" s="2" t="e">
        <f>+VLOOKUP(K254,#REF!,1,0)</f>
        <v>#REF!</v>
      </c>
    </row>
    <row r="255" spans="1:21" s="2" customFormat="1" ht="51" customHeight="1">
      <c r="A255" s="6">
        <v>252</v>
      </c>
      <c r="B255" s="19" t="s">
        <v>272</v>
      </c>
      <c r="C255" s="35" t="s">
        <v>87</v>
      </c>
      <c r="D255" s="19" t="s">
        <v>660</v>
      </c>
      <c r="E255" s="19" t="s">
        <v>34</v>
      </c>
      <c r="F255" s="29" t="s">
        <v>35</v>
      </c>
      <c r="G255" s="29" t="s">
        <v>35</v>
      </c>
      <c r="H255" s="29" t="s">
        <v>677</v>
      </c>
      <c r="I255" s="19" t="s">
        <v>92</v>
      </c>
      <c r="J255" s="21">
        <f t="shared" si="8"/>
        <v>2606509</v>
      </c>
      <c r="K255" s="19">
        <v>2606509</v>
      </c>
      <c r="L255" s="5" t="s">
        <v>966</v>
      </c>
      <c r="M255" s="29" t="s">
        <v>24</v>
      </c>
      <c r="N255" s="34" t="s">
        <v>24</v>
      </c>
      <c r="O255" s="42">
        <v>8914475.4900000002</v>
      </c>
      <c r="P255" s="42">
        <f t="shared" si="6"/>
        <v>8.9144754900000009</v>
      </c>
      <c r="Q255" s="30" t="s">
        <v>95</v>
      </c>
      <c r="R255" s="31" t="s">
        <v>40</v>
      </c>
      <c r="S255" s="32" t="s">
        <v>679</v>
      </c>
      <c r="T255" s="2">
        <v>2606509</v>
      </c>
      <c r="U255" s="2" t="e">
        <f>+VLOOKUP(K255,#REF!,1,0)</f>
        <v>#REF!</v>
      </c>
    </row>
    <row r="256" spans="1:21" s="2" customFormat="1" ht="51" customHeight="1">
      <c r="A256" s="6">
        <v>253</v>
      </c>
      <c r="B256" s="19" t="s">
        <v>86</v>
      </c>
      <c r="C256" s="19" t="s">
        <v>18</v>
      </c>
      <c r="D256" s="19" t="s">
        <v>881</v>
      </c>
      <c r="E256" s="19" t="s">
        <v>20</v>
      </c>
      <c r="F256" s="29" t="s">
        <v>355</v>
      </c>
      <c r="G256" s="29" t="s">
        <v>680</v>
      </c>
      <c r="H256" s="29" t="s">
        <v>681</v>
      </c>
      <c r="I256" s="19" t="s">
        <v>967</v>
      </c>
      <c r="J256" s="21">
        <f t="shared" si="8"/>
        <v>2615801</v>
      </c>
      <c r="K256" s="19">
        <v>2615801</v>
      </c>
      <c r="L256" s="5" t="s">
        <v>683</v>
      </c>
      <c r="M256" s="29" t="s">
        <v>83</v>
      </c>
      <c r="N256" s="29" t="s">
        <v>684</v>
      </c>
      <c r="O256" s="42">
        <v>11033450.25</v>
      </c>
      <c r="P256" s="42">
        <f t="shared" si="6"/>
        <v>11.03345025</v>
      </c>
      <c r="Q256" s="30" t="s">
        <v>25</v>
      </c>
      <c r="R256" s="31">
        <v>960227901</v>
      </c>
      <c r="S256" s="32" t="s">
        <v>263</v>
      </c>
      <c r="T256" s="2" t="e">
        <v>#N/A</v>
      </c>
      <c r="U256" s="2" t="e">
        <f>+VLOOKUP(K256,#REF!,1,0)</f>
        <v>#REF!</v>
      </c>
    </row>
    <row r="257" spans="1:21" s="2" customFormat="1" ht="51" customHeight="1">
      <c r="A257" s="6">
        <v>254</v>
      </c>
      <c r="B257" s="19" t="s">
        <v>86</v>
      </c>
      <c r="C257" s="19" t="s">
        <v>18</v>
      </c>
      <c r="D257" s="19" t="s">
        <v>881</v>
      </c>
      <c r="E257" s="19" t="s">
        <v>20</v>
      </c>
      <c r="F257" s="29" t="s">
        <v>355</v>
      </c>
      <c r="G257" s="29" t="s">
        <v>680</v>
      </c>
      <c r="H257" s="29" t="s">
        <v>681</v>
      </c>
      <c r="I257" s="19" t="s">
        <v>967</v>
      </c>
      <c r="J257" s="21">
        <f t="shared" si="8"/>
        <v>2626597</v>
      </c>
      <c r="K257" s="19">
        <v>2626597</v>
      </c>
      <c r="L257" s="5" t="s">
        <v>685</v>
      </c>
      <c r="M257" s="29" t="s">
        <v>83</v>
      </c>
      <c r="N257" s="29" t="s">
        <v>327</v>
      </c>
      <c r="O257" s="42">
        <v>3329537.25</v>
      </c>
      <c r="P257" s="42">
        <f t="shared" si="6"/>
        <v>3.32953725</v>
      </c>
      <c r="Q257" s="30" t="s">
        <v>95</v>
      </c>
      <c r="R257" s="31">
        <v>960227901</v>
      </c>
      <c r="S257" s="32" t="s">
        <v>26</v>
      </c>
      <c r="T257" s="2" t="e">
        <v>#N/A</v>
      </c>
      <c r="U257" s="2" t="e">
        <f>+VLOOKUP(K257,#REF!,1,0)</f>
        <v>#REF!</v>
      </c>
    </row>
    <row r="258" spans="1:21" s="2" customFormat="1" ht="51" customHeight="1">
      <c r="A258" s="6">
        <v>255</v>
      </c>
      <c r="B258" s="19" t="s">
        <v>86</v>
      </c>
      <c r="C258" s="19" t="s">
        <v>18</v>
      </c>
      <c r="D258" s="19" t="s">
        <v>881</v>
      </c>
      <c r="E258" s="19" t="s">
        <v>20</v>
      </c>
      <c r="F258" s="29" t="s">
        <v>355</v>
      </c>
      <c r="G258" s="29" t="s">
        <v>680</v>
      </c>
      <c r="H258" s="29" t="s">
        <v>289</v>
      </c>
      <c r="I258" s="19" t="s">
        <v>967</v>
      </c>
      <c r="J258" s="21">
        <f t="shared" si="8"/>
        <v>2617828</v>
      </c>
      <c r="K258" s="19">
        <v>2617828</v>
      </c>
      <c r="L258" s="5" t="s">
        <v>686</v>
      </c>
      <c r="M258" s="29" t="s">
        <v>83</v>
      </c>
      <c r="N258" s="29" t="s">
        <v>327</v>
      </c>
      <c r="O258" s="42">
        <v>4983388.07</v>
      </c>
      <c r="P258" s="42">
        <f t="shared" si="6"/>
        <v>4.9833880700000002</v>
      </c>
      <c r="Q258" s="30" t="s">
        <v>95</v>
      </c>
      <c r="R258" s="31">
        <v>960227901</v>
      </c>
      <c r="S258" s="32" t="s">
        <v>26</v>
      </c>
      <c r="T258" s="2" t="e">
        <v>#N/A</v>
      </c>
      <c r="U258" s="2" t="e">
        <f>+VLOOKUP(K258,#REF!,1,0)</f>
        <v>#REF!</v>
      </c>
    </row>
    <row r="259" spans="1:21" s="2" customFormat="1" ht="51" customHeight="1">
      <c r="A259" s="6">
        <v>256</v>
      </c>
      <c r="B259" s="19" t="s">
        <v>86</v>
      </c>
      <c r="C259" s="19" t="s">
        <v>18</v>
      </c>
      <c r="D259" s="19" t="s">
        <v>881</v>
      </c>
      <c r="E259" s="19" t="s">
        <v>20</v>
      </c>
      <c r="F259" s="29" t="s">
        <v>355</v>
      </c>
      <c r="G259" s="29" t="s">
        <v>680</v>
      </c>
      <c r="H259" s="29" t="s">
        <v>687</v>
      </c>
      <c r="I259" s="19" t="s">
        <v>967</v>
      </c>
      <c r="J259" s="21">
        <f t="shared" si="8"/>
        <v>2533451</v>
      </c>
      <c r="K259" s="19">
        <v>2533451</v>
      </c>
      <c r="L259" s="5" t="s">
        <v>688</v>
      </c>
      <c r="M259" s="29" t="s">
        <v>83</v>
      </c>
      <c r="N259" s="29" t="s">
        <v>201</v>
      </c>
      <c r="O259" s="42">
        <v>4659063.45</v>
      </c>
      <c r="P259" s="42">
        <f t="shared" si="6"/>
        <v>4.6590634500000006</v>
      </c>
      <c r="Q259" s="30" t="s">
        <v>95</v>
      </c>
      <c r="R259" s="31">
        <v>960227901</v>
      </c>
      <c r="S259" s="32" t="s">
        <v>26</v>
      </c>
      <c r="T259" s="2" t="e">
        <v>#N/A</v>
      </c>
      <c r="U259" s="2" t="e">
        <f>+VLOOKUP(K259,#REF!,1,0)</f>
        <v>#REF!</v>
      </c>
    </row>
    <row r="260" spans="1:21" s="2" customFormat="1" ht="51" customHeight="1">
      <c r="A260" s="6">
        <v>257</v>
      </c>
      <c r="B260" s="19" t="s">
        <v>86</v>
      </c>
      <c r="C260" s="19" t="s">
        <v>18</v>
      </c>
      <c r="D260" s="19" t="s">
        <v>881</v>
      </c>
      <c r="E260" s="19" t="s">
        <v>20</v>
      </c>
      <c r="F260" s="29" t="s">
        <v>355</v>
      </c>
      <c r="G260" s="29" t="s">
        <v>680</v>
      </c>
      <c r="H260" s="29" t="s">
        <v>289</v>
      </c>
      <c r="I260" s="19" t="s">
        <v>967</v>
      </c>
      <c r="J260" s="21">
        <f t="shared" si="8"/>
        <v>2604969</v>
      </c>
      <c r="K260" s="19">
        <v>2604969</v>
      </c>
      <c r="L260" s="5" t="s">
        <v>689</v>
      </c>
      <c r="M260" s="29" t="s">
        <v>83</v>
      </c>
      <c r="N260" s="29" t="s">
        <v>327</v>
      </c>
      <c r="O260" s="42">
        <v>2300286.91</v>
      </c>
      <c r="P260" s="42">
        <f t="shared" ref="P260:P314" si="9">+O260/1000000</f>
        <v>2.3002869100000001</v>
      </c>
      <c r="Q260" s="30" t="s">
        <v>187</v>
      </c>
      <c r="R260" s="31">
        <v>960227901</v>
      </c>
      <c r="S260" s="32" t="s">
        <v>26</v>
      </c>
      <c r="T260" s="2" t="e">
        <v>#N/A</v>
      </c>
      <c r="U260" s="2" t="e">
        <f>+VLOOKUP(K260,#REF!,1,0)</f>
        <v>#REF!</v>
      </c>
    </row>
    <row r="261" spans="1:21" s="2" customFormat="1" ht="51" customHeight="1">
      <c r="A261" s="6">
        <v>258</v>
      </c>
      <c r="B261" s="19" t="s">
        <v>272</v>
      </c>
      <c r="C261" s="19" t="s">
        <v>87</v>
      </c>
      <c r="D261" s="19" t="s">
        <v>881</v>
      </c>
      <c r="E261" s="19" t="s">
        <v>20</v>
      </c>
      <c r="F261" s="29" t="s">
        <v>355</v>
      </c>
      <c r="G261" s="29" t="s">
        <v>680</v>
      </c>
      <c r="H261" s="29" t="s">
        <v>681</v>
      </c>
      <c r="I261" s="19" t="s">
        <v>967</v>
      </c>
      <c r="J261" s="21">
        <f t="shared" si="8"/>
        <v>2652192</v>
      </c>
      <c r="K261" s="19">
        <v>2652192</v>
      </c>
      <c r="L261" s="5" t="s">
        <v>690</v>
      </c>
      <c r="M261" s="29" t="s">
        <v>225</v>
      </c>
      <c r="N261" s="29" t="s">
        <v>691</v>
      </c>
      <c r="O261" s="42">
        <v>44120322.640000001</v>
      </c>
      <c r="P261" s="42">
        <f t="shared" si="9"/>
        <v>44.120322639999998</v>
      </c>
      <c r="Q261" s="30" t="s">
        <v>25</v>
      </c>
      <c r="R261" s="31">
        <v>960227901</v>
      </c>
      <c r="S261" s="32" t="s">
        <v>26</v>
      </c>
      <c r="T261" s="2">
        <v>2652192</v>
      </c>
      <c r="U261" s="2" t="e">
        <f>+VLOOKUP(K261,#REF!,1,0)</f>
        <v>#REF!</v>
      </c>
    </row>
    <row r="262" spans="1:21" s="2" customFormat="1" ht="51" customHeight="1">
      <c r="A262" s="6">
        <v>259</v>
      </c>
      <c r="B262" s="19" t="s">
        <v>86</v>
      </c>
      <c r="C262" s="19" t="s">
        <v>87</v>
      </c>
      <c r="D262" s="19" t="s">
        <v>881</v>
      </c>
      <c r="E262" s="19" t="s">
        <v>20</v>
      </c>
      <c r="F262" s="29" t="s">
        <v>355</v>
      </c>
      <c r="G262" s="29" t="s">
        <v>680</v>
      </c>
      <c r="H262" s="29" t="s">
        <v>687</v>
      </c>
      <c r="I262" s="19" t="s">
        <v>967</v>
      </c>
      <c r="J262" s="21">
        <f t="shared" si="8"/>
        <v>2649096</v>
      </c>
      <c r="K262" s="19">
        <v>2649096</v>
      </c>
      <c r="L262" s="5" t="s">
        <v>692</v>
      </c>
      <c r="M262" s="29" t="s">
        <v>24</v>
      </c>
      <c r="N262" s="29" t="s">
        <v>285</v>
      </c>
      <c r="O262" s="42">
        <v>2941724.25</v>
      </c>
      <c r="P262" s="42">
        <f t="shared" si="9"/>
        <v>2.94172425</v>
      </c>
      <c r="Q262" s="30" t="s">
        <v>187</v>
      </c>
      <c r="R262" s="31">
        <v>960227901</v>
      </c>
      <c r="S262" s="32" t="s">
        <v>26</v>
      </c>
      <c r="T262" s="2" t="e">
        <v>#N/A</v>
      </c>
      <c r="U262" s="2" t="e">
        <f>+VLOOKUP(K262,#REF!,1,0)</f>
        <v>#REF!</v>
      </c>
    </row>
    <row r="263" spans="1:21" s="2" customFormat="1" ht="51" customHeight="1">
      <c r="A263" s="6">
        <v>260</v>
      </c>
      <c r="B263" s="19" t="s">
        <v>86</v>
      </c>
      <c r="C263" s="19" t="s">
        <v>18</v>
      </c>
      <c r="D263" s="19" t="s">
        <v>143</v>
      </c>
      <c r="E263" s="19" t="s">
        <v>20</v>
      </c>
      <c r="F263" s="29" t="s">
        <v>355</v>
      </c>
      <c r="G263" s="29" t="s">
        <v>680</v>
      </c>
      <c r="H263" s="29" t="s">
        <v>681</v>
      </c>
      <c r="I263" s="19" t="s">
        <v>967</v>
      </c>
      <c r="J263" s="21">
        <f t="shared" si="8"/>
        <v>2463709</v>
      </c>
      <c r="K263" s="19">
        <v>2463709</v>
      </c>
      <c r="L263" s="5" t="s">
        <v>968</v>
      </c>
      <c r="M263" s="29" t="s">
        <v>94</v>
      </c>
      <c r="N263" s="29" t="s">
        <v>314</v>
      </c>
      <c r="O263" s="42">
        <v>60930866.329999998</v>
      </c>
      <c r="P263" s="42">
        <f t="shared" si="9"/>
        <v>60.930866330000001</v>
      </c>
      <c r="Q263" s="30" t="s">
        <v>25</v>
      </c>
      <c r="R263" s="31">
        <v>960227901</v>
      </c>
      <c r="S263" s="32" t="s">
        <v>26</v>
      </c>
      <c r="T263" s="2" t="e">
        <v>#N/A</v>
      </c>
      <c r="U263" s="2" t="e">
        <f>+VLOOKUP(K263,#REF!,1,0)</f>
        <v>#REF!</v>
      </c>
    </row>
    <row r="264" spans="1:21" s="2" customFormat="1" ht="51" customHeight="1">
      <c r="A264" s="6">
        <v>261</v>
      </c>
      <c r="B264" s="19" t="s">
        <v>17</v>
      </c>
      <c r="C264" s="19" t="s">
        <v>18</v>
      </c>
      <c r="D264" s="19" t="s">
        <v>881</v>
      </c>
      <c r="E264" s="19" t="s">
        <v>20</v>
      </c>
      <c r="F264" s="29" t="s">
        <v>150</v>
      </c>
      <c r="G264" s="29" t="s">
        <v>462</v>
      </c>
      <c r="H264" s="29" t="s">
        <v>969</v>
      </c>
      <c r="I264" s="19" t="s">
        <v>939</v>
      </c>
      <c r="J264" s="21">
        <f t="shared" si="8"/>
        <v>2572332</v>
      </c>
      <c r="K264" s="19">
        <v>2572332</v>
      </c>
      <c r="L264" s="5" t="s">
        <v>970</v>
      </c>
      <c r="M264" s="29" t="s">
        <v>39</v>
      </c>
      <c r="N264" s="29" t="s">
        <v>448</v>
      </c>
      <c r="O264" s="42">
        <v>11445000</v>
      </c>
      <c r="P264" s="42">
        <f t="shared" si="9"/>
        <v>11.445</v>
      </c>
      <c r="Q264" s="30" t="s">
        <v>25</v>
      </c>
      <c r="R264" s="31">
        <v>733732706</v>
      </c>
      <c r="S264" s="32" t="s">
        <v>202</v>
      </c>
      <c r="T264" s="2" t="e">
        <v>#N/A</v>
      </c>
      <c r="U264" s="2" t="e">
        <f>+VLOOKUP(K264,#REF!,1,0)</f>
        <v>#REF!</v>
      </c>
    </row>
    <row r="265" spans="1:21" s="2" customFormat="1" ht="51" customHeight="1">
      <c r="A265" s="6">
        <v>262</v>
      </c>
      <c r="B265" s="19" t="s">
        <v>17</v>
      </c>
      <c r="C265" s="19" t="s">
        <v>18</v>
      </c>
      <c r="D265" s="19" t="s">
        <v>19</v>
      </c>
      <c r="E265" s="19" t="s">
        <v>20</v>
      </c>
      <c r="F265" s="29" t="s">
        <v>150</v>
      </c>
      <c r="G265" s="29" t="s">
        <v>696</v>
      </c>
      <c r="H265" s="29" t="s">
        <v>697</v>
      </c>
      <c r="I265" s="19" t="s">
        <v>939</v>
      </c>
      <c r="J265" s="21" t="s">
        <v>19</v>
      </c>
      <c r="K265" s="19" t="s">
        <v>19</v>
      </c>
      <c r="L265" s="5" t="s">
        <v>698</v>
      </c>
      <c r="M265" s="29" t="s">
        <v>148</v>
      </c>
      <c r="N265" s="29" t="s">
        <v>148</v>
      </c>
      <c r="O265" s="42">
        <v>70000000</v>
      </c>
      <c r="P265" s="42">
        <f t="shared" si="9"/>
        <v>70</v>
      </c>
      <c r="Q265" s="30" t="s">
        <v>25</v>
      </c>
      <c r="R265" s="31">
        <v>733732706</v>
      </c>
      <c r="S265" s="32" t="s">
        <v>26</v>
      </c>
      <c r="T265" s="2" t="s">
        <v>19</v>
      </c>
      <c r="U265" s="2" t="e">
        <f>+VLOOKUP(K265,#REF!,1,0)</f>
        <v>#REF!</v>
      </c>
    </row>
    <row r="266" spans="1:21" s="2" customFormat="1" ht="51" customHeight="1">
      <c r="A266" s="6">
        <v>263</v>
      </c>
      <c r="B266" s="19" t="s">
        <v>17</v>
      </c>
      <c r="C266" s="19" t="s">
        <v>18</v>
      </c>
      <c r="D266" s="19" t="s">
        <v>881</v>
      </c>
      <c r="E266" s="19" t="s">
        <v>20</v>
      </c>
      <c r="F266" s="29" t="s">
        <v>150</v>
      </c>
      <c r="G266" s="29" t="s">
        <v>696</v>
      </c>
      <c r="H266" s="29" t="s">
        <v>696</v>
      </c>
      <c r="I266" s="19" t="s">
        <v>939</v>
      </c>
      <c r="J266" s="21">
        <f t="shared" ref="J266:J271" si="10">HYPERLINK("https://ofi5.mef.gob.pe/ssi/Ssi/Index?codigo="&amp;K266&amp;"&amp;tipo=2",K266)</f>
        <v>2570362</v>
      </c>
      <c r="K266" s="19">
        <v>2570362</v>
      </c>
      <c r="L266" s="5" t="s">
        <v>699</v>
      </c>
      <c r="M266" s="29" t="s">
        <v>24</v>
      </c>
      <c r="N266" s="29" t="s">
        <v>285</v>
      </c>
      <c r="O266" s="42">
        <v>158528835.58000001</v>
      </c>
      <c r="P266" s="42">
        <f t="shared" si="9"/>
        <v>158.52883558000002</v>
      </c>
      <c r="Q266" s="30" t="s">
        <v>149</v>
      </c>
      <c r="R266" s="31">
        <v>733732706</v>
      </c>
      <c r="S266" s="32" t="s">
        <v>26</v>
      </c>
      <c r="T266" s="2" t="e">
        <v>#N/A</v>
      </c>
      <c r="U266" s="2" t="e">
        <f>+VLOOKUP(K266,#REF!,1,0)</f>
        <v>#REF!</v>
      </c>
    </row>
    <row r="267" spans="1:21" s="2" customFormat="1" ht="51" customHeight="1">
      <c r="A267" s="6">
        <v>264</v>
      </c>
      <c r="B267" s="19" t="s">
        <v>17</v>
      </c>
      <c r="C267" s="19" t="s">
        <v>18</v>
      </c>
      <c r="D267" s="19" t="s">
        <v>881</v>
      </c>
      <c r="E267" s="19" t="s">
        <v>20</v>
      </c>
      <c r="F267" s="29" t="s">
        <v>150</v>
      </c>
      <c r="G267" s="29" t="s">
        <v>390</v>
      </c>
      <c r="H267" s="29" t="s">
        <v>700</v>
      </c>
      <c r="I267" s="19" t="s">
        <v>939</v>
      </c>
      <c r="J267" s="21">
        <f t="shared" si="10"/>
        <v>2569489</v>
      </c>
      <c r="K267" s="19">
        <v>2569489</v>
      </c>
      <c r="L267" s="5" t="s">
        <v>701</v>
      </c>
      <c r="M267" s="29" t="s">
        <v>24</v>
      </c>
      <c r="N267" s="29" t="s">
        <v>285</v>
      </c>
      <c r="O267" s="42">
        <v>224992914.71000001</v>
      </c>
      <c r="P267" s="42">
        <f t="shared" si="9"/>
        <v>224.99291471000001</v>
      </c>
      <c r="Q267" s="30" t="s">
        <v>149</v>
      </c>
      <c r="R267" s="31">
        <v>733732706</v>
      </c>
      <c r="S267" s="32" t="s">
        <v>26</v>
      </c>
      <c r="T267" s="2" t="e">
        <v>#N/A</v>
      </c>
      <c r="U267" s="2" t="e">
        <f>+VLOOKUP(K267,#REF!,1,0)</f>
        <v>#REF!</v>
      </c>
    </row>
    <row r="268" spans="1:21" s="2" customFormat="1" ht="51" customHeight="1">
      <c r="A268" s="6">
        <v>265</v>
      </c>
      <c r="B268" s="19" t="s">
        <v>17</v>
      </c>
      <c r="C268" s="19" t="s">
        <v>18</v>
      </c>
      <c r="D268" s="19" t="s">
        <v>881</v>
      </c>
      <c r="E268" s="19" t="s">
        <v>20</v>
      </c>
      <c r="F268" s="29" t="s">
        <v>150</v>
      </c>
      <c r="G268" s="29" t="s">
        <v>488</v>
      </c>
      <c r="H268" s="29" t="s">
        <v>702</v>
      </c>
      <c r="I268" s="19" t="s">
        <v>939</v>
      </c>
      <c r="J268" s="21">
        <f t="shared" si="10"/>
        <v>2565859</v>
      </c>
      <c r="K268" s="19">
        <v>2565859</v>
      </c>
      <c r="L268" s="5" t="s">
        <v>703</v>
      </c>
      <c r="M268" s="29" t="s">
        <v>83</v>
      </c>
      <c r="N268" s="29" t="s">
        <v>175</v>
      </c>
      <c r="O268" s="42">
        <v>30692660.52</v>
      </c>
      <c r="P268" s="42">
        <f t="shared" si="9"/>
        <v>30.69266052</v>
      </c>
      <c r="Q268" s="30" t="s">
        <v>25</v>
      </c>
      <c r="R268" s="31">
        <v>733732706</v>
      </c>
      <c r="S268" s="32" t="s">
        <v>26</v>
      </c>
      <c r="T268" s="2" t="e">
        <v>#N/A</v>
      </c>
      <c r="U268" s="2" t="e">
        <f>+VLOOKUP(K268,#REF!,1,0)</f>
        <v>#REF!</v>
      </c>
    </row>
    <row r="269" spans="1:21" s="2" customFormat="1" ht="51" customHeight="1">
      <c r="A269" s="6">
        <v>266</v>
      </c>
      <c r="B269" s="19" t="s">
        <v>17</v>
      </c>
      <c r="C269" s="19" t="s">
        <v>18</v>
      </c>
      <c r="D269" s="19" t="s">
        <v>881</v>
      </c>
      <c r="E269" s="19" t="s">
        <v>20</v>
      </c>
      <c r="F269" s="29" t="s">
        <v>150</v>
      </c>
      <c r="G269" s="29" t="s">
        <v>150</v>
      </c>
      <c r="H269" s="29" t="s">
        <v>451</v>
      </c>
      <c r="I269" s="19" t="s">
        <v>939</v>
      </c>
      <c r="J269" s="21">
        <f t="shared" si="10"/>
        <v>2541831</v>
      </c>
      <c r="K269" s="19">
        <v>2541831</v>
      </c>
      <c r="L269" s="5" t="s">
        <v>704</v>
      </c>
      <c r="M269" s="29" t="s">
        <v>186</v>
      </c>
      <c r="N269" s="29" t="s">
        <v>537</v>
      </c>
      <c r="O269" s="42">
        <v>3850741.02</v>
      </c>
      <c r="P269" s="42">
        <f t="shared" si="9"/>
        <v>3.8507410200000001</v>
      </c>
      <c r="Q269" s="30" t="s">
        <v>95</v>
      </c>
      <c r="R269" s="31">
        <v>733732706</v>
      </c>
      <c r="S269" s="32" t="s">
        <v>26</v>
      </c>
      <c r="T269" s="2" t="e">
        <v>#N/A</v>
      </c>
      <c r="U269" s="2" t="e">
        <f>+VLOOKUP(K269,#REF!,1,0)</f>
        <v>#REF!</v>
      </c>
    </row>
    <row r="270" spans="1:21" s="2" customFormat="1" ht="51" customHeight="1">
      <c r="A270" s="6">
        <v>267</v>
      </c>
      <c r="B270" s="19" t="s">
        <v>17</v>
      </c>
      <c r="C270" s="19" t="s">
        <v>18</v>
      </c>
      <c r="D270" s="19" t="s">
        <v>881</v>
      </c>
      <c r="E270" s="19" t="s">
        <v>20</v>
      </c>
      <c r="F270" s="29" t="s">
        <v>150</v>
      </c>
      <c r="G270" s="29" t="s">
        <v>324</v>
      </c>
      <c r="H270" s="29" t="s">
        <v>705</v>
      </c>
      <c r="I270" s="19" t="s">
        <v>939</v>
      </c>
      <c r="J270" s="21">
        <f t="shared" si="10"/>
        <v>2541810</v>
      </c>
      <c r="K270" s="19">
        <v>2541810</v>
      </c>
      <c r="L270" s="5" t="s">
        <v>971</v>
      </c>
      <c r="M270" s="29" t="s">
        <v>186</v>
      </c>
      <c r="N270" s="29" t="s">
        <v>537</v>
      </c>
      <c r="O270" s="42">
        <v>2083264.83</v>
      </c>
      <c r="P270" s="42">
        <f t="shared" si="9"/>
        <v>2.0832648300000001</v>
      </c>
      <c r="Q270" s="30" t="s">
        <v>187</v>
      </c>
      <c r="R270" s="31">
        <v>733732706</v>
      </c>
      <c r="S270" s="32" t="s">
        <v>26</v>
      </c>
      <c r="T270" s="2" t="e">
        <v>#N/A</v>
      </c>
      <c r="U270" s="2" t="e">
        <f>+VLOOKUP(K270,#REF!,1,0)</f>
        <v>#REF!</v>
      </c>
    </row>
    <row r="271" spans="1:21" s="2" customFormat="1" ht="51" customHeight="1">
      <c r="A271" s="6">
        <v>268</v>
      </c>
      <c r="B271" s="19" t="s">
        <v>17</v>
      </c>
      <c r="C271" s="19" t="s">
        <v>18</v>
      </c>
      <c r="D271" s="19" t="s">
        <v>881</v>
      </c>
      <c r="E271" s="19" t="s">
        <v>20</v>
      </c>
      <c r="F271" s="29" t="s">
        <v>150</v>
      </c>
      <c r="G271" s="29" t="s">
        <v>150</v>
      </c>
      <c r="H271" s="29" t="s">
        <v>451</v>
      </c>
      <c r="I271" s="19" t="s">
        <v>939</v>
      </c>
      <c r="J271" s="21">
        <f t="shared" si="10"/>
        <v>2540068</v>
      </c>
      <c r="K271" s="19">
        <v>2540068</v>
      </c>
      <c r="L271" s="5" t="s">
        <v>707</v>
      </c>
      <c r="M271" s="29" t="s">
        <v>24</v>
      </c>
      <c r="N271" s="29" t="s">
        <v>285</v>
      </c>
      <c r="O271" s="42">
        <v>30092807.239999998</v>
      </c>
      <c r="P271" s="42">
        <f t="shared" si="9"/>
        <v>30.092807239999999</v>
      </c>
      <c r="Q271" s="30" t="s">
        <v>25</v>
      </c>
      <c r="R271" s="31">
        <v>733732706</v>
      </c>
      <c r="S271" s="32" t="s">
        <v>26</v>
      </c>
      <c r="T271" s="2" t="e">
        <v>#N/A</v>
      </c>
      <c r="U271" s="2" t="e">
        <f>+VLOOKUP(K271,#REF!,1,0)</f>
        <v>#REF!</v>
      </c>
    </row>
    <row r="272" spans="1:21" s="2" customFormat="1" ht="51" customHeight="1">
      <c r="A272" s="6">
        <v>269</v>
      </c>
      <c r="B272" s="19" t="s">
        <v>17</v>
      </c>
      <c r="C272" s="19" t="s">
        <v>18</v>
      </c>
      <c r="D272" s="19" t="s">
        <v>19</v>
      </c>
      <c r="E272" s="19" t="s">
        <v>20</v>
      </c>
      <c r="F272" s="29" t="s">
        <v>150</v>
      </c>
      <c r="G272" s="29" t="s">
        <v>390</v>
      </c>
      <c r="H272" s="29" t="s">
        <v>700</v>
      </c>
      <c r="I272" s="19" t="s">
        <v>939</v>
      </c>
      <c r="J272" s="21" t="s">
        <v>19</v>
      </c>
      <c r="K272" s="19" t="s">
        <v>19</v>
      </c>
      <c r="L272" s="5" t="s">
        <v>708</v>
      </c>
      <c r="M272" s="29" t="s">
        <v>148</v>
      </c>
      <c r="N272" s="29" t="s">
        <v>148</v>
      </c>
      <c r="O272" s="42">
        <v>20000000</v>
      </c>
      <c r="P272" s="42">
        <f t="shared" si="9"/>
        <v>20</v>
      </c>
      <c r="Q272" s="30" t="s">
        <v>25</v>
      </c>
      <c r="R272" s="31">
        <v>733732706</v>
      </c>
      <c r="S272" s="32" t="s">
        <v>26</v>
      </c>
      <c r="T272" s="2" t="s">
        <v>19</v>
      </c>
      <c r="U272" s="2" t="e">
        <f>+VLOOKUP(K272,#REF!,1,0)</f>
        <v>#REF!</v>
      </c>
    </row>
    <row r="273" spans="1:21" s="2" customFormat="1" ht="51" customHeight="1">
      <c r="A273" s="6">
        <v>270</v>
      </c>
      <c r="B273" s="19" t="s">
        <v>17</v>
      </c>
      <c r="C273" s="19" t="s">
        <v>18</v>
      </c>
      <c r="D273" s="19" t="s">
        <v>19</v>
      </c>
      <c r="E273" s="19" t="s">
        <v>20</v>
      </c>
      <c r="F273" s="29" t="s">
        <v>150</v>
      </c>
      <c r="G273" s="29" t="s">
        <v>709</v>
      </c>
      <c r="H273" s="29" t="s">
        <v>710</v>
      </c>
      <c r="I273" s="19" t="s">
        <v>939</v>
      </c>
      <c r="J273" s="21" t="s">
        <v>19</v>
      </c>
      <c r="K273" s="19" t="s">
        <v>19</v>
      </c>
      <c r="L273" s="5" t="s">
        <v>972</v>
      </c>
      <c r="M273" s="29" t="s">
        <v>148</v>
      </c>
      <c r="N273" s="29" t="s">
        <v>148</v>
      </c>
      <c r="O273" s="42">
        <v>25400000</v>
      </c>
      <c r="P273" s="42">
        <f t="shared" si="9"/>
        <v>25.4</v>
      </c>
      <c r="Q273" s="30" t="s">
        <v>25</v>
      </c>
      <c r="R273" s="31">
        <v>733732706</v>
      </c>
      <c r="S273" s="32" t="s">
        <v>410</v>
      </c>
      <c r="T273" s="2" t="s">
        <v>19</v>
      </c>
      <c r="U273" s="2" t="e">
        <f>+VLOOKUP(K273,#REF!,1,0)</f>
        <v>#REF!</v>
      </c>
    </row>
    <row r="274" spans="1:21" s="2" customFormat="1" ht="51" customHeight="1">
      <c r="A274" s="6">
        <v>271</v>
      </c>
      <c r="B274" s="19" t="s">
        <v>86</v>
      </c>
      <c r="C274" s="19" t="s">
        <v>18</v>
      </c>
      <c r="D274" s="19" t="s">
        <v>143</v>
      </c>
      <c r="E274" s="19" t="s">
        <v>79</v>
      </c>
      <c r="F274" s="29" t="s">
        <v>181</v>
      </c>
      <c r="G274" s="29" t="s">
        <v>181</v>
      </c>
      <c r="H274" s="29" t="s">
        <v>181</v>
      </c>
      <c r="I274" s="19" t="s">
        <v>712</v>
      </c>
      <c r="J274" s="21">
        <f>HYPERLINK("https://ofi5.mef.gob.pe/ssi/Ssi/Index?codigo="&amp;K274&amp;"&amp;tipo=2",K274)</f>
        <v>2569509</v>
      </c>
      <c r="K274" s="19">
        <v>2569509</v>
      </c>
      <c r="L274" s="5" t="s">
        <v>713</v>
      </c>
      <c r="M274" s="29" t="s">
        <v>83</v>
      </c>
      <c r="N274" s="29" t="s">
        <v>535</v>
      </c>
      <c r="O274" s="42">
        <v>5906380.4699999997</v>
      </c>
      <c r="P274" s="42">
        <f t="shared" si="9"/>
        <v>5.9063804699999993</v>
      </c>
      <c r="Q274" s="30" t="s">
        <v>95</v>
      </c>
      <c r="R274" s="31">
        <v>14358445</v>
      </c>
      <c r="S274" s="32" t="s">
        <v>610</v>
      </c>
      <c r="T274" s="2" t="e">
        <v>#N/A</v>
      </c>
      <c r="U274" s="2" t="e">
        <f>+VLOOKUP(K274,#REF!,1,0)</f>
        <v>#REF!</v>
      </c>
    </row>
    <row r="275" spans="1:21" s="2" customFormat="1" ht="51" customHeight="1">
      <c r="A275" s="6">
        <v>272</v>
      </c>
      <c r="B275" s="19" t="s">
        <v>17</v>
      </c>
      <c r="C275" s="19" t="s">
        <v>18</v>
      </c>
      <c r="D275" s="19" t="s">
        <v>143</v>
      </c>
      <c r="E275" s="19" t="s">
        <v>34</v>
      </c>
      <c r="F275" s="29" t="s">
        <v>76</v>
      </c>
      <c r="G275" s="29" t="s">
        <v>525</v>
      </c>
      <c r="H275" s="29" t="s">
        <v>714</v>
      </c>
      <c r="I275" s="19" t="s">
        <v>715</v>
      </c>
      <c r="J275" s="21">
        <f>HYPERLINK("https://ofi5.mef.gob.pe/ssi/Ssi/Index?codigo="&amp;K275&amp;"&amp;tipo=2",K275)</f>
        <v>2163278</v>
      </c>
      <c r="K275" s="19">
        <v>2163278</v>
      </c>
      <c r="L275" s="5" t="s">
        <v>716</v>
      </c>
      <c r="M275" s="29" t="s">
        <v>83</v>
      </c>
      <c r="N275" s="29" t="s">
        <v>717</v>
      </c>
      <c r="O275" s="42">
        <v>10103293</v>
      </c>
      <c r="P275" s="42">
        <f t="shared" si="9"/>
        <v>10.103293000000001</v>
      </c>
      <c r="Q275" s="30" t="s">
        <v>25</v>
      </c>
      <c r="R275" s="31" t="s">
        <v>40</v>
      </c>
      <c r="S275" s="32" t="s">
        <v>522</v>
      </c>
      <c r="T275" s="2">
        <v>2163278</v>
      </c>
      <c r="U275" s="2" t="e">
        <f>+VLOOKUP(K275,#REF!,1,0)</f>
        <v>#REF!</v>
      </c>
    </row>
    <row r="276" spans="1:21" s="2" customFormat="1" ht="51" customHeight="1">
      <c r="A276" s="6">
        <v>273</v>
      </c>
      <c r="B276" s="19" t="s">
        <v>17</v>
      </c>
      <c r="C276" s="19" t="s">
        <v>18</v>
      </c>
      <c r="D276" s="19" t="s">
        <v>19</v>
      </c>
      <c r="E276" s="19" t="s">
        <v>34</v>
      </c>
      <c r="F276" s="29" t="s">
        <v>35</v>
      </c>
      <c r="G276" s="29" t="s">
        <v>35</v>
      </c>
      <c r="H276" s="29" t="s">
        <v>52</v>
      </c>
      <c r="I276" s="19" t="s">
        <v>715</v>
      </c>
      <c r="J276" s="21" t="s">
        <v>19</v>
      </c>
      <c r="K276" s="19" t="s">
        <v>19</v>
      </c>
      <c r="L276" s="5" t="s">
        <v>718</v>
      </c>
      <c r="M276" s="29" t="s">
        <v>83</v>
      </c>
      <c r="N276" s="29" t="s">
        <v>717</v>
      </c>
      <c r="O276" s="42">
        <v>3260259.12</v>
      </c>
      <c r="P276" s="42">
        <f t="shared" si="9"/>
        <v>3.2602591200000002</v>
      </c>
      <c r="Q276" s="30" t="s">
        <v>95</v>
      </c>
      <c r="R276" s="31" t="s">
        <v>40</v>
      </c>
      <c r="S276" s="32" t="s">
        <v>522</v>
      </c>
      <c r="T276" s="2" t="s">
        <v>19</v>
      </c>
      <c r="U276" s="2" t="e">
        <f>+VLOOKUP(K276,#REF!,1,0)</f>
        <v>#REF!</v>
      </c>
    </row>
    <row r="277" spans="1:21" s="2" customFormat="1" ht="51" customHeight="1">
      <c r="A277" s="6">
        <v>274</v>
      </c>
      <c r="B277" s="19" t="s">
        <v>17</v>
      </c>
      <c r="C277" s="19" t="s">
        <v>18</v>
      </c>
      <c r="D277" s="19" t="s">
        <v>19</v>
      </c>
      <c r="E277" s="19" t="s">
        <v>34</v>
      </c>
      <c r="F277" s="29" t="s">
        <v>35</v>
      </c>
      <c r="G277" s="29" t="s">
        <v>35</v>
      </c>
      <c r="H277" s="29" t="s">
        <v>719</v>
      </c>
      <c r="I277" s="19" t="s">
        <v>715</v>
      </c>
      <c r="J277" s="21" t="s">
        <v>19</v>
      </c>
      <c r="K277" s="19" t="s">
        <v>19</v>
      </c>
      <c r="L277" s="5" t="s">
        <v>720</v>
      </c>
      <c r="M277" s="29" t="s">
        <v>83</v>
      </c>
      <c r="N277" s="29" t="s">
        <v>717</v>
      </c>
      <c r="O277" s="42">
        <v>41740345.289999999</v>
      </c>
      <c r="P277" s="42">
        <f t="shared" si="9"/>
        <v>41.74034529</v>
      </c>
      <c r="Q277" s="30" t="s">
        <v>25</v>
      </c>
      <c r="R277" s="31" t="s">
        <v>40</v>
      </c>
      <c r="S277" s="32" t="s">
        <v>522</v>
      </c>
      <c r="T277" s="2" t="s">
        <v>19</v>
      </c>
      <c r="U277" s="2" t="e">
        <f>+VLOOKUP(K277,#REF!,1,0)</f>
        <v>#REF!</v>
      </c>
    </row>
    <row r="278" spans="1:21" s="2" customFormat="1" ht="51" customHeight="1">
      <c r="A278" s="6">
        <v>275</v>
      </c>
      <c r="B278" s="19" t="s">
        <v>17</v>
      </c>
      <c r="C278" s="19" t="s">
        <v>18</v>
      </c>
      <c r="D278" s="19" t="s">
        <v>881</v>
      </c>
      <c r="E278" s="19" t="s">
        <v>34</v>
      </c>
      <c r="F278" s="29" t="s">
        <v>212</v>
      </c>
      <c r="G278" s="29" t="s">
        <v>212</v>
      </c>
      <c r="H278" s="29" t="s">
        <v>721</v>
      </c>
      <c r="I278" s="19" t="s">
        <v>715</v>
      </c>
      <c r="J278" s="21">
        <f>HYPERLINK("https://ofi5.mef.gob.pe/ssi/Ssi/Index?codigo="&amp;K278&amp;"&amp;tipo=2",K278)</f>
        <v>2611448</v>
      </c>
      <c r="K278" s="19">
        <v>2611448</v>
      </c>
      <c r="L278" s="5" t="s">
        <v>722</v>
      </c>
      <c r="M278" s="29" t="s">
        <v>83</v>
      </c>
      <c r="N278" s="29" t="s">
        <v>717</v>
      </c>
      <c r="O278" s="42">
        <v>47521479.960000001</v>
      </c>
      <c r="P278" s="42">
        <f t="shared" si="9"/>
        <v>47.521479960000001</v>
      </c>
      <c r="Q278" s="30" t="s">
        <v>25</v>
      </c>
      <c r="R278" s="31" t="s">
        <v>40</v>
      </c>
      <c r="S278" s="32" t="s">
        <v>410</v>
      </c>
      <c r="T278" s="2" t="e">
        <v>#N/A</v>
      </c>
      <c r="U278" s="2" t="e">
        <f>+VLOOKUP(K278,#REF!,1,0)</f>
        <v>#REF!</v>
      </c>
    </row>
    <row r="279" spans="1:21" s="2" customFormat="1" ht="51" customHeight="1">
      <c r="A279" s="6">
        <v>276</v>
      </c>
      <c r="B279" s="19" t="s">
        <v>17</v>
      </c>
      <c r="C279" s="19" t="s">
        <v>87</v>
      </c>
      <c r="D279" s="19" t="s">
        <v>19</v>
      </c>
      <c r="E279" s="19" t="s">
        <v>34</v>
      </c>
      <c r="F279" s="29" t="s">
        <v>96</v>
      </c>
      <c r="G279" s="29" t="s">
        <v>96</v>
      </c>
      <c r="H279" s="29" t="s">
        <v>96</v>
      </c>
      <c r="I279" s="19" t="s">
        <v>715</v>
      </c>
      <c r="J279" s="21" t="s">
        <v>19</v>
      </c>
      <c r="K279" s="19" t="s">
        <v>19</v>
      </c>
      <c r="L279" s="5" t="s">
        <v>723</v>
      </c>
      <c r="M279" s="29" t="s">
        <v>83</v>
      </c>
      <c r="N279" s="29" t="s">
        <v>724</v>
      </c>
      <c r="O279" s="42">
        <v>885641</v>
      </c>
      <c r="P279" s="42">
        <f t="shared" si="9"/>
        <v>0.88564100000000001</v>
      </c>
      <c r="Q279" s="30" t="s">
        <v>89</v>
      </c>
      <c r="R279" s="31" t="s">
        <v>40</v>
      </c>
      <c r="S279" s="32" t="s">
        <v>410</v>
      </c>
      <c r="T279" s="2" t="s">
        <v>19</v>
      </c>
      <c r="U279" s="2" t="e">
        <f>+VLOOKUP(K279,#REF!,1,0)</f>
        <v>#REF!</v>
      </c>
    </row>
    <row r="280" spans="1:21" s="2" customFormat="1" ht="51" customHeight="1">
      <c r="A280" s="6">
        <v>277</v>
      </c>
      <c r="B280" s="19" t="s">
        <v>17</v>
      </c>
      <c r="C280" s="19" t="s">
        <v>87</v>
      </c>
      <c r="D280" s="19" t="s">
        <v>19</v>
      </c>
      <c r="E280" s="19" t="s">
        <v>34</v>
      </c>
      <c r="F280" s="29" t="s">
        <v>355</v>
      </c>
      <c r="G280" s="29" t="s">
        <v>680</v>
      </c>
      <c r="H280" s="29" t="s">
        <v>681</v>
      </c>
      <c r="I280" s="19" t="s">
        <v>715</v>
      </c>
      <c r="J280" s="21" t="s">
        <v>19</v>
      </c>
      <c r="K280" s="19" t="s">
        <v>19</v>
      </c>
      <c r="L280" s="5" t="s">
        <v>725</v>
      </c>
      <c r="M280" s="29" t="s">
        <v>83</v>
      </c>
      <c r="N280" s="29" t="s">
        <v>724</v>
      </c>
      <c r="O280" s="42">
        <v>901356</v>
      </c>
      <c r="P280" s="42">
        <f t="shared" si="9"/>
        <v>0.90135600000000005</v>
      </c>
      <c r="Q280" s="30" t="s">
        <v>89</v>
      </c>
      <c r="R280" s="31" t="s">
        <v>40</v>
      </c>
      <c r="S280" s="32" t="s">
        <v>410</v>
      </c>
      <c r="T280" s="2" t="s">
        <v>19</v>
      </c>
      <c r="U280" s="2" t="e">
        <f>+VLOOKUP(K280,#REF!,1,0)</f>
        <v>#REF!</v>
      </c>
    </row>
    <row r="281" spans="1:21" s="2" customFormat="1" ht="51" customHeight="1">
      <c r="A281" s="6">
        <v>278</v>
      </c>
      <c r="B281" s="19" t="s">
        <v>17</v>
      </c>
      <c r="C281" s="19" t="s">
        <v>87</v>
      </c>
      <c r="D281" s="19" t="s">
        <v>19</v>
      </c>
      <c r="E281" s="19" t="s">
        <v>34</v>
      </c>
      <c r="F281" s="29" t="s">
        <v>56</v>
      </c>
      <c r="G281" s="29" t="s">
        <v>56</v>
      </c>
      <c r="H281" s="29" t="s">
        <v>56</v>
      </c>
      <c r="I281" s="19" t="s">
        <v>715</v>
      </c>
      <c r="J281" s="21" t="s">
        <v>19</v>
      </c>
      <c r="K281" s="19" t="s">
        <v>19</v>
      </c>
      <c r="L281" s="5" t="s">
        <v>726</v>
      </c>
      <c r="M281" s="29" t="s">
        <v>83</v>
      </c>
      <c r="N281" s="29" t="s">
        <v>724</v>
      </c>
      <c r="O281" s="42">
        <v>836754</v>
      </c>
      <c r="P281" s="42">
        <f t="shared" si="9"/>
        <v>0.836754</v>
      </c>
      <c r="Q281" s="30" t="s">
        <v>89</v>
      </c>
      <c r="R281" s="31" t="s">
        <v>40</v>
      </c>
      <c r="S281" s="32" t="s">
        <v>610</v>
      </c>
      <c r="T281" s="2" t="s">
        <v>19</v>
      </c>
      <c r="U281" s="2" t="e">
        <f>+VLOOKUP(K281,#REF!,1,0)</f>
        <v>#REF!</v>
      </c>
    </row>
    <row r="282" spans="1:21" s="2" customFormat="1" ht="51" customHeight="1">
      <c r="A282" s="6">
        <v>279</v>
      </c>
      <c r="B282" s="19" t="s">
        <v>17</v>
      </c>
      <c r="C282" s="19" t="s">
        <v>87</v>
      </c>
      <c r="D282" s="19" t="s">
        <v>19</v>
      </c>
      <c r="E282" s="19" t="s">
        <v>34</v>
      </c>
      <c r="F282" s="29" t="s">
        <v>220</v>
      </c>
      <c r="G282" s="29" t="s">
        <v>227</v>
      </c>
      <c r="H282" s="29" t="s">
        <v>374</v>
      </c>
      <c r="I282" s="19" t="s">
        <v>715</v>
      </c>
      <c r="J282" s="21" t="s">
        <v>19</v>
      </c>
      <c r="K282" s="19" t="s">
        <v>19</v>
      </c>
      <c r="L282" s="5" t="s">
        <v>727</v>
      </c>
      <c r="M282" s="29" t="s">
        <v>83</v>
      </c>
      <c r="N282" s="29" t="s">
        <v>724</v>
      </c>
      <c r="O282" s="42">
        <v>924957</v>
      </c>
      <c r="P282" s="42">
        <f t="shared" si="9"/>
        <v>0.92495700000000003</v>
      </c>
      <c r="Q282" s="30" t="s">
        <v>89</v>
      </c>
      <c r="R282" s="31" t="s">
        <v>40</v>
      </c>
      <c r="S282" s="32" t="s">
        <v>610</v>
      </c>
      <c r="T282" s="2" t="s">
        <v>19</v>
      </c>
      <c r="U282" s="2" t="e">
        <f>+VLOOKUP(K282,#REF!,1,0)</f>
        <v>#REF!</v>
      </c>
    </row>
    <row r="283" spans="1:21" s="2" customFormat="1" ht="51" customHeight="1">
      <c r="A283" s="6">
        <v>280</v>
      </c>
      <c r="B283" s="19" t="s">
        <v>17</v>
      </c>
      <c r="C283" s="19" t="s">
        <v>87</v>
      </c>
      <c r="D283" s="19" t="s">
        <v>19</v>
      </c>
      <c r="E283" s="19" t="s">
        <v>34</v>
      </c>
      <c r="F283" s="29" t="s">
        <v>203</v>
      </c>
      <c r="G283" s="29" t="s">
        <v>265</v>
      </c>
      <c r="H283" s="29" t="s">
        <v>560</v>
      </c>
      <c r="I283" s="19" t="s">
        <v>715</v>
      </c>
      <c r="J283" s="21" t="s">
        <v>19</v>
      </c>
      <c r="K283" s="19" t="s">
        <v>19</v>
      </c>
      <c r="L283" s="5" t="s">
        <v>973</v>
      </c>
      <c r="M283" s="29" t="s">
        <v>83</v>
      </c>
      <c r="N283" s="29" t="s">
        <v>729</v>
      </c>
      <c r="O283" s="42">
        <v>4270641</v>
      </c>
      <c r="P283" s="42">
        <f t="shared" si="9"/>
        <v>4.2706410000000004</v>
      </c>
      <c r="Q283" s="30" t="s">
        <v>95</v>
      </c>
      <c r="R283" s="31" t="s">
        <v>40</v>
      </c>
      <c r="S283" s="32" t="s">
        <v>730</v>
      </c>
      <c r="T283" s="2" t="s">
        <v>19</v>
      </c>
      <c r="U283" s="2" t="e">
        <f>+VLOOKUP(K283,#REF!,1,0)</f>
        <v>#REF!</v>
      </c>
    </row>
    <row r="284" spans="1:21" s="2" customFormat="1" ht="51" customHeight="1">
      <c r="A284" s="6">
        <v>281</v>
      </c>
      <c r="B284" s="19" t="s">
        <v>272</v>
      </c>
      <c r="C284" s="19" t="s">
        <v>18</v>
      </c>
      <c r="D284" s="19" t="s">
        <v>881</v>
      </c>
      <c r="E284" s="19" t="s">
        <v>34</v>
      </c>
      <c r="F284" s="29" t="s">
        <v>336</v>
      </c>
      <c r="G284" s="29" t="s">
        <v>478</v>
      </c>
      <c r="H284" s="29" t="s">
        <v>479</v>
      </c>
      <c r="I284" s="19" t="s">
        <v>715</v>
      </c>
      <c r="J284" s="21">
        <f>HYPERLINK("https://ofi5.mef.gob.pe/ssi/Ssi/Index?codigo="&amp;K284&amp;"&amp;tipo=2",K284)</f>
        <v>2319179</v>
      </c>
      <c r="K284" s="19">
        <v>2319179</v>
      </c>
      <c r="L284" s="5" t="s">
        <v>974</v>
      </c>
      <c r="M284" s="29" t="s">
        <v>83</v>
      </c>
      <c r="N284" s="29" t="s">
        <v>717</v>
      </c>
      <c r="O284" s="42">
        <v>103493637.94</v>
      </c>
      <c r="P284" s="42">
        <f t="shared" si="9"/>
        <v>103.49363794</v>
      </c>
      <c r="Q284" s="30" t="s">
        <v>149</v>
      </c>
      <c r="R284" s="31" t="s">
        <v>40</v>
      </c>
      <c r="S284" s="32" t="s">
        <v>207</v>
      </c>
      <c r="T284" s="2" t="e">
        <v>#N/A</v>
      </c>
      <c r="U284" s="2" t="e">
        <f>+VLOOKUP(K284,#REF!,1,0)</f>
        <v>#REF!</v>
      </c>
    </row>
    <row r="285" spans="1:21" s="2" customFormat="1" ht="51" customHeight="1">
      <c r="A285" s="6">
        <v>282</v>
      </c>
      <c r="B285" s="19" t="s">
        <v>272</v>
      </c>
      <c r="C285" s="19" t="s">
        <v>18</v>
      </c>
      <c r="D285" s="19" t="s">
        <v>881</v>
      </c>
      <c r="E285" s="19" t="s">
        <v>34</v>
      </c>
      <c r="F285" s="29" t="s">
        <v>35</v>
      </c>
      <c r="G285" s="29" t="s">
        <v>35</v>
      </c>
      <c r="H285" s="29" t="s">
        <v>732</v>
      </c>
      <c r="I285" s="19" t="s">
        <v>715</v>
      </c>
      <c r="J285" s="21">
        <f t="shared" ref="J285:J288" si="11">HYPERLINK("https://ofi5.mef.gob.pe/ssi/Ssi/Index?codigo="&amp;K285&amp;"&amp;tipo=2",K285)</f>
        <v>2233964</v>
      </c>
      <c r="K285" s="19">
        <v>2233964</v>
      </c>
      <c r="L285" s="5" t="s">
        <v>733</v>
      </c>
      <c r="M285" s="29" t="s">
        <v>83</v>
      </c>
      <c r="N285" s="29" t="s">
        <v>717</v>
      </c>
      <c r="O285" s="42">
        <v>25311966.120000001</v>
      </c>
      <c r="P285" s="42">
        <f t="shared" si="9"/>
        <v>25.311966120000001</v>
      </c>
      <c r="Q285" s="30" t="s">
        <v>25</v>
      </c>
      <c r="R285" s="31" t="s">
        <v>40</v>
      </c>
      <c r="S285" s="32" t="s">
        <v>41</v>
      </c>
      <c r="T285" s="2">
        <v>2233964</v>
      </c>
      <c r="U285" s="2" t="e">
        <f>+VLOOKUP(K285,#REF!,1,0)</f>
        <v>#REF!</v>
      </c>
    </row>
    <row r="286" spans="1:21" s="2" customFormat="1" ht="51" customHeight="1">
      <c r="A286" s="6">
        <v>283</v>
      </c>
      <c r="B286" s="19" t="s">
        <v>272</v>
      </c>
      <c r="C286" s="19" t="s">
        <v>18</v>
      </c>
      <c r="D286" s="19" t="s">
        <v>881</v>
      </c>
      <c r="E286" s="19" t="s">
        <v>27</v>
      </c>
      <c r="F286" s="29" t="s">
        <v>96</v>
      </c>
      <c r="G286" s="29" t="s">
        <v>308</v>
      </c>
      <c r="H286" s="29" t="s">
        <v>309</v>
      </c>
      <c r="I286" s="19" t="s">
        <v>736</v>
      </c>
      <c r="J286" s="21">
        <f t="shared" si="11"/>
        <v>2651755</v>
      </c>
      <c r="K286" s="19">
        <v>2651755</v>
      </c>
      <c r="L286" s="5" t="s">
        <v>738</v>
      </c>
      <c r="M286" s="29" t="s">
        <v>306</v>
      </c>
      <c r="N286" s="29" t="s">
        <v>494</v>
      </c>
      <c r="O286" s="42">
        <v>9263712.7799999993</v>
      </c>
      <c r="P286" s="42">
        <f t="shared" si="9"/>
        <v>9.2637127799999988</v>
      </c>
      <c r="Q286" s="30" t="s">
        <v>95</v>
      </c>
      <c r="R286" s="31">
        <v>18016853</v>
      </c>
      <c r="S286" s="32" t="s">
        <v>739</v>
      </c>
      <c r="T286" s="2" t="e">
        <v>#N/A</v>
      </c>
      <c r="U286" s="2" t="e">
        <f>+VLOOKUP(K286,#REF!,1,0)</f>
        <v>#REF!</v>
      </c>
    </row>
    <row r="287" spans="1:21" s="2" customFormat="1" ht="51" customHeight="1">
      <c r="A287" s="6">
        <v>284</v>
      </c>
      <c r="B287" s="19" t="s">
        <v>272</v>
      </c>
      <c r="C287" s="19" t="s">
        <v>18</v>
      </c>
      <c r="D287" s="19" t="s">
        <v>881</v>
      </c>
      <c r="E287" s="19" t="s">
        <v>27</v>
      </c>
      <c r="F287" s="29" t="s">
        <v>96</v>
      </c>
      <c r="G287" s="29" t="s">
        <v>308</v>
      </c>
      <c r="H287" s="29" t="s">
        <v>309</v>
      </c>
      <c r="I287" s="19" t="s">
        <v>736</v>
      </c>
      <c r="J287" s="21">
        <f t="shared" si="11"/>
        <v>2651748</v>
      </c>
      <c r="K287" s="19">
        <v>2651748</v>
      </c>
      <c r="L287" s="5" t="s">
        <v>740</v>
      </c>
      <c r="M287" s="29" t="s">
        <v>148</v>
      </c>
      <c r="N287" s="29" t="s">
        <v>444</v>
      </c>
      <c r="O287" s="42">
        <v>4445310.24</v>
      </c>
      <c r="P287" s="42">
        <f t="shared" si="9"/>
        <v>4.4453102400000004</v>
      </c>
      <c r="Q287" s="30" t="s">
        <v>95</v>
      </c>
      <c r="R287" s="31">
        <v>18016853</v>
      </c>
      <c r="S287" s="32" t="s">
        <v>739</v>
      </c>
      <c r="T287" s="2" t="e">
        <v>#N/A</v>
      </c>
      <c r="U287" s="2" t="e">
        <f>+VLOOKUP(K287,#REF!,1,0)</f>
        <v>#REF!</v>
      </c>
    </row>
    <row r="288" spans="1:21" s="2" customFormat="1" ht="51" customHeight="1">
      <c r="A288" s="6">
        <v>285</v>
      </c>
      <c r="B288" s="19" t="s">
        <v>17</v>
      </c>
      <c r="C288" s="19" t="s">
        <v>18</v>
      </c>
      <c r="D288" s="19" t="s">
        <v>143</v>
      </c>
      <c r="E288" s="19" t="s">
        <v>34</v>
      </c>
      <c r="F288" s="29" t="s">
        <v>35</v>
      </c>
      <c r="G288" s="29" t="s">
        <v>35</v>
      </c>
      <c r="H288" s="29" t="s">
        <v>741</v>
      </c>
      <c r="I288" s="19" t="s">
        <v>742</v>
      </c>
      <c r="J288" s="21">
        <f t="shared" si="11"/>
        <v>2293177</v>
      </c>
      <c r="K288" s="19">
        <v>2293177</v>
      </c>
      <c r="L288" s="5" t="s">
        <v>743</v>
      </c>
      <c r="M288" s="29" t="s">
        <v>744</v>
      </c>
      <c r="N288" s="29" t="s">
        <v>745</v>
      </c>
      <c r="O288" s="42">
        <v>91626237.5</v>
      </c>
      <c r="P288" s="42">
        <f t="shared" si="9"/>
        <v>91.626237500000002</v>
      </c>
      <c r="Q288" s="30" t="s">
        <v>25</v>
      </c>
      <c r="R288" s="31" t="s">
        <v>40</v>
      </c>
      <c r="S288" s="32" t="s">
        <v>739</v>
      </c>
      <c r="T288" s="2">
        <v>2293177</v>
      </c>
      <c r="U288" s="2" t="e">
        <f>+VLOOKUP(K288,#REF!,1,0)</f>
        <v>#REF!</v>
      </c>
    </row>
    <row r="289" spans="1:21" s="2" customFormat="1" ht="51" customHeight="1">
      <c r="A289" s="6">
        <v>286</v>
      </c>
      <c r="B289" s="19" t="s">
        <v>17</v>
      </c>
      <c r="C289" s="19" t="s">
        <v>18</v>
      </c>
      <c r="D289" s="19" t="s">
        <v>19</v>
      </c>
      <c r="E289" s="19" t="s">
        <v>156</v>
      </c>
      <c r="F289" s="29" t="s">
        <v>208</v>
      </c>
      <c r="G289" s="29" t="s">
        <v>749</v>
      </c>
      <c r="H289" s="29" t="s">
        <v>750</v>
      </c>
      <c r="I289" s="19" t="s">
        <v>751</v>
      </c>
      <c r="J289" s="21" t="s">
        <v>19</v>
      </c>
      <c r="K289" s="19" t="s">
        <v>19</v>
      </c>
      <c r="L289" s="5" t="s">
        <v>752</v>
      </c>
      <c r="M289" s="29" t="s">
        <v>306</v>
      </c>
      <c r="N289" s="29" t="s">
        <v>307</v>
      </c>
      <c r="O289" s="42">
        <v>500000</v>
      </c>
      <c r="P289" s="42">
        <f t="shared" si="9"/>
        <v>0.5</v>
      </c>
      <c r="Q289" s="30" t="s">
        <v>89</v>
      </c>
      <c r="R289" s="31">
        <v>1779332</v>
      </c>
      <c r="S289" s="32" t="s">
        <v>739</v>
      </c>
      <c r="T289" s="2" t="s">
        <v>19</v>
      </c>
      <c r="U289" s="2" t="e">
        <f>+VLOOKUP(K289,#REF!,1,0)</f>
        <v>#REF!</v>
      </c>
    </row>
    <row r="290" spans="1:21" s="2" customFormat="1" ht="51" customHeight="1">
      <c r="A290" s="6">
        <v>287</v>
      </c>
      <c r="B290" s="19" t="s">
        <v>17</v>
      </c>
      <c r="C290" s="19" t="s">
        <v>18</v>
      </c>
      <c r="D290" s="19" t="s">
        <v>19</v>
      </c>
      <c r="E290" s="19" t="s">
        <v>156</v>
      </c>
      <c r="F290" s="29" t="s">
        <v>208</v>
      </c>
      <c r="G290" s="29" t="s">
        <v>749</v>
      </c>
      <c r="H290" s="29" t="s">
        <v>750</v>
      </c>
      <c r="I290" s="19" t="s">
        <v>751</v>
      </c>
      <c r="J290" s="21" t="s">
        <v>19</v>
      </c>
      <c r="K290" s="19" t="s">
        <v>19</v>
      </c>
      <c r="L290" s="5" t="s">
        <v>753</v>
      </c>
      <c r="M290" s="29" t="s">
        <v>306</v>
      </c>
      <c r="N290" s="30" t="s">
        <v>307</v>
      </c>
      <c r="O290" s="42">
        <v>500000</v>
      </c>
      <c r="P290" s="42">
        <f t="shared" si="9"/>
        <v>0.5</v>
      </c>
      <c r="Q290" s="19" t="s">
        <v>89</v>
      </c>
      <c r="R290" s="31">
        <v>1779332</v>
      </c>
      <c r="S290" s="32" t="s">
        <v>41</v>
      </c>
      <c r="T290" s="2" t="s">
        <v>19</v>
      </c>
      <c r="U290" s="2" t="e">
        <f>+VLOOKUP(K290,#REF!,1,0)</f>
        <v>#REF!</v>
      </c>
    </row>
    <row r="291" spans="1:21" s="2" customFormat="1" ht="51" customHeight="1">
      <c r="A291" s="6">
        <v>288</v>
      </c>
      <c r="B291" s="19" t="s">
        <v>17</v>
      </c>
      <c r="C291" s="19" t="s">
        <v>18</v>
      </c>
      <c r="D291" s="19" t="s">
        <v>19</v>
      </c>
      <c r="E291" s="19" t="s">
        <v>156</v>
      </c>
      <c r="F291" s="29" t="s">
        <v>208</v>
      </c>
      <c r="G291" s="29" t="s">
        <v>749</v>
      </c>
      <c r="H291" s="29" t="s">
        <v>750</v>
      </c>
      <c r="I291" s="19" t="s">
        <v>751</v>
      </c>
      <c r="J291" s="21" t="s">
        <v>19</v>
      </c>
      <c r="K291" s="19" t="s">
        <v>19</v>
      </c>
      <c r="L291" s="5" t="s">
        <v>755</v>
      </c>
      <c r="M291" s="29" t="s">
        <v>306</v>
      </c>
      <c r="N291" s="30" t="s">
        <v>307</v>
      </c>
      <c r="O291" s="42">
        <v>500000</v>
      </c>
      <c r="P291" s="42">
        <f t="shared" si="9"/>
        <v>0.5</v>
      </c>
      <c r="Q291" s="19" t="s">
        <v>89</v>
      </c>
      <c r="R291" s="31">
        <v>1779332</v>
      </c>
      <c r="S291" s="32" t="s">
        <v>756</v>
      </c>
      <c r="T291" s="2" t="s">
        <v>19</v>
      </c>
      <c r="U291" s="2" t="e">
        <f>+VLOOKUP(K291,#REF!,1,0)</f>
        <v>#REF!</v>
      </c>
    </row>
    <row r="292" spans="1:21" s="2" customFormat="1" ht="51" customHeight="1">
      <c r="A292" s="6">
        <v>289</v>
      </c>
      <c r="B292" s="19" t="s">
        <v>17</v>
      </c>
      <c r="C292" s="19" t="s">
        <v>18</v>
      </c>
      <c r="D292" s="19" t="s">
        <v>881</v>
      </c>
      <c r="E292" s="19" t="s">
        <v>156</v>
      </c>
      <c r="F292" s="29" t="s">
        <v>203</v>
      </c>
      <c r="G292" s="29" t="s">
        <v>265</v>
      </c>
      <c r="H292" s="29" t="s">
        <v>757</v>
      </c>
      <c r="I292" s="19" t="s">
        <v>758</v>
      </c>
      <c r="J292" s="21">
        <f t="shared" ref="J292:J294" si="12">HYPERLINK("https://ofi5.mef.gob.pe/ssi/Ssi/Index?codigo="&amp;K292&amp;"&amp;tipo=2",K292)</f>
        <v>2553017</v>
      </c>
      <c r="K292" s="19">
        <v>2553017</v>
      </c>
      <c r="L292" s="5" t="s">
        <v>759</v>
      </c>
      <c r="M292" s="29" t="s">
        <v>83</v>
      </c>
      <c r="N292" s="29" t="s">
        <v>760</v>
      </c>
      <c r="O292" s="42">
        <v>9406899.4499999993</v>
      </c>
      <c r="P292" s="42">
        <f t="shared" si="9"/>
        <v>9.4068994499999992</v>
      </c>
      <c r="Q292" s="30" t="s">
        <v>95</v>
      </c>
      <c r="R292" s="31">
        <v>389197051</v>
      </c>
      <c r="S292" s="32" t="s">
        <v>761</v>
      </c>
      <c r="T292" s="2" t="e">
        <v>#N/A</v>
      </c>
      <c r="U292" s="2" t="e">
        <f>+VLOOKUP(K292,#REF!,1,0)</f>
        <v>#REF!</v>
      </c>
    </row>
    <row r="293" spans="1:21" s="2" customFormat="1" ht="51" customHeight="1">
      <c r="A293" s="6">
        <v>290</v>
      </c>
      <c r="B293" s="19" t="s">
        <v>272</v>
      </c>
      <c r="C293" s="19" t="s">
        <v>18</v>
      </c>
      <c r="D293" s="19" t="s">
        <v>881</v>
      </c>
      <c r="E293" s="19" t="s">
        <v>156</v>
      </c>
      <c r="F293" s="29" t="s">
        <v>203</v>
      </c>
      <c r="G293" s="29" t="s">
        <v>265</v>
      </c>
      <c r="H293" s="29" t="s">
        <v>757</v>
      </c>
      <c r="I293" s="19" t="s">
        <v>758</v>
      </c>
      <c r="J293" s="21">
        <f t="shared" si="12"/>
        <v>2570483</v>
      </c>
      <c r="K293" s="19">
        <v>2570483</v>
      </c>
      <c r="L293" s="5" t="s">
        <v>762</v>
      </c>
      <c r="M293" s="29" t="s">
        <v>148</v>
      </c>
      <c r="N293" s="30" t="s">
        <v>444</v>
      </c>
      <c r="O293" s="42">
        <v>3999566</v>
      </c>
      <c r="P293" s="42">
        <f t="shared" si="9"/>
        <v>3.9995660000000002</v>
      </c>
      <c r="Q293" s="19" t="s">
        <v>95</v>
      </c>
      <c r="R293" s="31">
        <v>389197051</v>
      </c>
      <c r="S293" s="32" t="s">
        <v>761</v>
      </c>
      <c r="T293" s="2" t="e">
        <v>#N/A</v>
      </c>
      <c r="U293" s="2" t="e">
        <f>+VLOOKUP(K293,#REF!,1,0)</f>
        <v>#REF!</v>
      </c>
    </row>
    <row r="294" spans="1:21" s="2" customFormat="1" ht="51" customHeight="1">
      <c r="A294" s="6">
        <v>291</v>
      </c>
      <c r="B294" s="19" t="s">
        <v>272</v>
      </c>
      <c r="C294" s="19" t="s">
        <v>18</v>
      </c>
      <c r="D294" s="19" t="s">
        <v>881</v>
      </c>
      <c r="E294" s="19" t="s">
        <v>156</v>
      </c>
      <c r="F294" s="29" t="s">
        <v>203</v>
      </c>
      <c r="G294" s="29" t="s">
        <v>265</v>
      </c>
      <c r="H294" s="29" t="s">
        <v>757</v>
      </c>
      <c r="I294" s="19" t="s">
        <v>758</v>
      </c>
      <c r="J294" s="21">
        <f t="shared" si="12"/>
        <v>2656948</v>
      </c>
      <c r="K294" s="19">
        <v>2656948</v>
      </c>
      <c r="L294" s="5" t="s">
        <v>763</v>
      </c>
      <c r="M294" s="29" t="s">
        <v>148</v>
      </c>
      <c r="N294" s="30" t="s">
        <v>444</v>
      </c>
      <c r="O294" s="42">
        <v>7980255.25</v>
      </c>
      <c r="P294" s="42">
        <f t="shared" si="9"/>
        <v>7.9802552499999999</v>
      </c>
      <c r="Q294" s="19" t="s">
        <v>95</v>
      </c>
      <c r="R294" s="31">
        <v>389197051</v>
      </c>
      <c r="S294" s="32" t="s">
        <v>761</v>
      </c>
      <c r="T294" s="2" t="e">
        <v>#N/A</v>
      </c>
      <c r="U294" s="2" t="e">
        <f>+VLOOKUP(K294,#REF!,1,0)</f>
        <v>#REF!</v>
      </c>
    </row>
    <row r="295" spans="1:21" s="2" customFormat="1" ht="51" customHeight="1">
      <c r="A295" s="6">
        <v>292</v>
      </c>
      <c r="B295" s="19" t="s">
        <v>17</v>
      </c>
      <c r="C295" s="19" t="s">
        <v>18</v>
      </c>
      <c r="D295" s="19" t="s">
        <v>19</v>
      </c>
      <c r="E295" s="19" t="s">
        <v>156</v>
      </c>
      <c r="F295" s="29" t="s">
        <v>203</v>
      </c>
      <c r="G295" s="29" t="s">
        <v>265</v>
      </c>
      <c r="H295" s="29" t="s">
        <v>757</v>
      </c>
      <c r="I295" s="19" t="s">
        <v>758</v>
      </c>
      <c r="J295" s="21" t="s">
        <v>19</v>
      </c>
      <c r="K295" s="19" t="s">
        <v>19</v>
      </c>
      <c r="L295" s="5" t="s">
        <v>764</v>
      </c>
      <c r="M295" s="29" t="s">
        <v>148</v>
      </c>
      <c r="N295" s="30" t="s">
        <v>444</v>
      </c>
      <c r="O295" s="42">
        <v>7500000</v>
      </c>
      <c r="P295" s="42">
        <f t="shared" si="9"/>
        <v>7.5</v>
      </c>
      <c r="Q295" s="19" t="s">
        <v>95</v>
      </c>
      <c r="R295" s="31">
        <v>389197051</v>
      </c>
      <c r="S295" s="32" t="s">
        <v>765</v>
      </c>
      <c r="T295" s="2" t="s">
        <v>19</v>
      </c>
      <c r="U295" s="2" t="e">
        <f>+VLOOKUP(K295,#REF!,1,0)</f>
        <v>#REF!</v>
      </c>
    </row>
    <row r="296" spans="1:21" s="2" customFormat="1" ht="51" customHeight="1">
      <c r="A296" s="6">
        <v>293</v>
      </c>
      <c r="B296" s="19" t="s">
        <v>17</v>
      </c>
      <c r="C296" s="19" t="s">
        <v>18</v>
      </c>
      <c r="D296" s="19" t="s">
        <v>19</v>
      </c>
      <c r="E296" s="19" t="s">
        <v>156</v>
      </c>
      <c r="F296" s="29" t="s">
        <v>203</v>
      </c>
      <c r="G296" s="29" t="s">
        <v>265</v>
      </c>
      <c r="H296" s="29" t="s">
        <v>757</v>
      </c>
      <c r="I296" s="19" t="s">
        <v>758</v>
      </c>
      <c r="J296" s="21" t="s">
        <v>19</v>
      </c>
      <c r="K296" s="19" t="s">
        <v>19</v>
      </c>
      <c r="L296" s="5" t="s">
        <v>766</v>
      </c>
      <c r="M296" s="29" t="s">
        <v>148</v>
      </c>
      <c r="N296" s="30" t="s">
        <v>767</v>
      </c>
      <c r="O296" s="42">
        <v>17091276.27</v>
      </c>
      <c r="P296" s="42">
        <f t="shared" si="9"/>
        <v>17.091276269999998</v>
      </c>
      <c r="Q296" s="19" t="s">
        <v>25</v>
      </c>
      <c r="R296" s="31">
        <v>389197051</v>
      </c>
      <c r="S296" s="32" t="s">
        <v>765</v>
      </c>
      <c r="T296" s="2" t="s">
        <v>19</v>
      </c>
      <c r="U296" s="2" t="e">
        <f>+VLOOKUP(K296,#REF!,1,0)</f>
        <v>#REF!</v>
      </c>
    </row>
    <row r="297" spans="1:21" s="2" customFormat="1" ht="51" customHeight="1">
      <c r="A297" s="6">
        <v>294</v>
      </c>
      <c r="B297" s="19" t="s">
        <v>272</v>
      </c>
      <c r="C297" s="19" t="s">
        <v>18</v>
      </c>
      <c r="D297" s="19" t="s">
        <v>143</v>
      </c>
      <c r="E297" s="19" t="s">
        <v>27</v>
      </c>
      <c r="F297" s="29" t="s">
        <v>208</v>
      </c>
      <c r="G297" s="29" t="s">
        <v>746</v>
      </c>
      <c r="H297" s="29" t="s">
        <v>746</v>
      </c>
      <c r="I297" s="19" t="s">
        <v>747</v>
      </c>
      <c r="J297" s="21">
        <f t="shared" ref="J297:J303" si="13">HYPERLINK("https://ofi5.mef.gob.pe/ssi/Ssi/Index?codigo="&amp;K297&amp;"&amp;tipo=2",K297)</f>
        <v>2625940</v>
      </c>
      <c r="K297" s="19">
        <v>2625940</v>
      </c>
      <c r="L297" s="5" t="s">
        <v>768</v>
      </c>
      <c r="M297" s="29" t="s">
        <v>148</v>
      </c>
      <c r="N297" s="30" t="s">
        <v>444</v>
      </c>
      <c r="O297" s="42">
        <v>6560610.2000000002</v>
      </c>
      <c r="P297" s="42">
        <f t="shared" si="9"/>
        <v>6.5606102000000002</v>
      </c>
      <c r="Q297" s="19" t="s">
        <v>95</v>
      </c>
      <c r="R297" s="31">
        <v>6949348</v>
      </c>
      <c r="S297" s="32" t="s">
        <v>765</v>
      </c>
      <c r="T297" s="2">
        <v>2625940</v>
      </c>
      <c r="U297" s="2" t="e">
        <f>+VLOOKUP(K297,#REF!,1,0)</f>
        <v>#REF!</v>
      </c>
    </row>
    <row r="298" spans="1:21" s="2" customFormat="1" ht="51" customHeight="1">
      <c r="A298" s="6">
        <v>295</v>
      </c>
      <c r="B298" s="19" t="s">
        <v>272</v>
      </c>
      <c r="C298" s="19" t="s">
        <v>18</v>
      </c>
      <c r="D298" s="19" t="s">
        <v>881</v>
      </c>
      <c r="E298" s="19" t="s">
        <v>27</v>
      </c>
      <c r="F298" s="29" t="s">
        <v>28</v>
      </c>
      <c r="G298" s="29" t="s">
        <v>258</v>
      </c>
      <c r="H298" s="29" t="s">
        <v>769</v>
      </c>
      <c r="I298" s="19" t="s">
        <v>770</v>
      </c>
      <c r="J298" s="21">
        <f t="shared" si="13"/>
        <v>2641822</v>
      </c>
      <c r="K298" s="19">
        <v>2641822</v>
      </c>
      <c r="L298" s="5" t="s">
        <v>771</v>
      </c>
      <c r="M298" s="29" t="s">
        <v>148</v>
      </c>
      <c r="N298" s="30" t="s">
        <v>444</v>
      </c>
      <c r="O298" s="42">
        <v>11173704.189999999</v>
      </c>
      <c r="P298" s="42">
        <f t="shared" si="9"/>
        <v>11.173704189999999</v>
      </c>
      <c r="Q298" s="19" t="s">
        <v>25</v>
      </c>
      <c r="R298" s="31">
        <v>493316872</v>
      </c>
      <c r="S298" s="32" t="s">
        <v>772</v>
      </c>
      <c r="T298" s="2">
        <v>2641822</v>
      </c>
      <c r="U298" s="2" t="e">
        <f>+VLOOKUP(K298,#REF!,1,0)</f>
        <v>#REF!</v>
      </c>
    </row>
    <row r="299" spans="1:21" s="2" customFormat="1" ht="51" customHeight="1">
      <c r="A299" s="6">
        <v>296</v>
      </c>
      <c r="B299" s="19" t="s">
        <v>272</v>
      </c>
      <c r="C299" s="19" t="s">
        <v>18</v>
      </c>
      <c r="D299" s="19" t="s">
        <v>881</v>
      </c>
      <c r="E299" s="19" t="s">
        <v>27</v>
      </c>
      <c r="F299" s="29" t="s">
        <v>28</v>
      </c>
      <c r="G299" s="29" t="s">
        <v>258</v>
      </c>
      <c r="H299" s="29" t="s">
        <v>769</v>
      </c>
      <c r="I299" s="19" t="s">
        <v>770</v>
      </c>
      <c r="J299" s="21">
        <f t="shared" si="13"/>
        <v>2641714</v>
      </c>
      <c r="K299" s="19">
        <v>2641714</v>
      </c>
      <c r="L299" s="5" t="s">
        <v>773</v>
      </c>
      <c r="M299" s="29" t="s">
        <v>148</v>
      </c>
      <c r="N299" s="30" t="s">
        <v>444</v>
      </c>
      <c r="O299" s="42">
        <v>10362260.380000001</v>
      </c>
      <c r="P299" s="42">
        <f t="shared" si="9"/>
        <v>10.36226038</v>
      </c>
      <c r="Q299" s="19" t="s">
        <v>25</v>
      </c>
      <c r="R299" s="31">
        <v>493316872</v>
      </c>
      <c r="S299" s="32" t="s">
        <v>772</v>
      </c>
      <c r="T299" s="2">
        <v>2641714</v>
      </c>
      <c r="U299" s="2" t="e">
        <f>+VLOOKUP(K299,#REF!,1,0)</f>
        <v>#REF!</v>
      </c>
    </row>
    <row r="300" spans="1:21" s="2" customFormat="1" ht="51" customHeight="1">
      <c r="A300" s="6">
        <v>297</v>
      </c>
      <c r="B300" s="19" t="s">
        <v>272</v>
      </c>
      <c r="C300" s="19" t="s">
        <v>18</v>
      </c>
      <c r="D300" s="19" t="s">
        <v>264</v>
      </c>
      <c r="E300" s="19" t="s">
        <v>27</v>
      </c>
      <c r="F300" s="29" t="s">
        <v>28</v>
      </c>
      <c r="G300" s="29" t="s">
        <v>258</v>
      </c>
      <c r="H300" s="29" t="s">
        <v>769</v>
      </c>
      <c r="I300" s="19" t="s">
        <v>770</v>
      </c>
      <c r="J300" s="21">
        <f t="shared" si="13"/>
        <v>2524711</v>
      </c>
      <c r="K300" s="19">
        <v>2524711</v>
      </c>
      <c r="L300" s="5" t="s">
        <v>774</v>
      </c>
      <c r="M300" s="29" t="s">
        <v>932</v>
      </c>
      <c r="N300" s="30" t="s">
        <v>975</v>
      </c>
      <c r="O300" s="42">
        <v>13512834.699999999</v>
      </c>
      <c r="P300" s="42">
        <f t="shared" si="9"/>
        <v>13.512834699999999</v>
      </c>
      <c r="Q300" s="19" t="s">
        <v>25</v>
      </c>
      <c r="R300" s="31">
        <v>493316872</v>
      </c>
      <c r="S300" s="32" t="s">
        <v>772</v>
      </c>
      <c r="T300" s="2">
        <v>2524711</v>
      </c>
      <c r="U300" s="2" t="e">
        <f>+VLOOKUP(K300,#REF!,1,0)</f>
        <v>#REF!</v>
      </c>
    </row>
    <row r="301" spans="1:21" s="2" customFormat="1" ht="51" customHeight="1">
      <c r="A301" s="6">
        <v>298</v>
      </c>
      <c r="B301" s="19" t="s">
        <v>272</v>
      </c>
      <c r="C301" s="19" t="s">
        <v>18</v>
      </c>
      <c r="D301" s="19" t="s">
        <v>264</v>
      </c>
      <c r="E301" s="19" t="s">
        <v>27</v>
      </c>
      <c r="F301" s="29" t="s">
        <v>28</v>
      </c>
      <c r="G301" s="29" t="s">
        <v>258</v>
      </c>
      <c r="H301" s="29" t="s">
        <v>769</v>
      </c>
      <c r="I301" s="19" t="s">
        <v>770</v>
      </c>
      <c r="J301" s="21">
        <f t="shared" si="13"/>
        <v>2535343</v>
      </c>
      <c r="K301" s="19">
        <v>2535343</v>
      </c>
      <c r="L301" s="5" t="s">
        <v>775</v>
      </c>
      <c r="M301" s="29" t="s">
        <v>148</v>
      </c>
      <c r="N301" s="30" t="s">
        <v>444</v>
      </c>
      <c r="O301" s="42">
        <v>10674352.960000001</v>
      </c>
      <c r="P301" s="42">
        <f t="shared" si="9"/>
        <v>10.67435296</v>
      </c>
      <c r="Q301" s="19" t="s">
        <v>25</v>
      </c>
      <c r="R301" s="31">
        <v>493316872</v>
      </c>
      <c r="S301" s="32" t="s">
        <v>776</v>
      </c>
      <c r="T301" s="2">
        <v>2535343</v>
      </c>
      <c r="U301" s="2" t="e">
        <f>+VLOOKUP(K301,#REF!,1,0)</f>
        <v>#REF!</v>
      </c>
    </row>
    <row r="302" spans="1:21" s="2" customFormat="1" ht="51" customHeight="1">
      <c r="A302" s="6">
        <v>299</v>
      </c>
      <c r="B302" s="19" t="s">
        <v>17</v>
      </c>
      <c r="C302" s="19" t="s">
        <v>18</v>
      </c>
      <c r="D302" s="19" t="s">
        <v>19</v>
      </c>
      <c r="E302" s="19" t="s">
        <v>34</v>
      </c>
      <c r="F302" s="29" t="s">
        <v>76</v>
      </c>
      <c r="G302" s="29" t="s">
        <v>249</v>
      </c>
      <c r="H302" s="29" t="s">
        <v>777</v>
      </c>
      <c r="I302" s="19" t="s">
        <v>715</v>
      </c>
      <c r="J302" s="22">
        <f t="shared" si="13"/>
        <v>2512944</v>
      </c>
      <c r="K302" s="19">
        <v>2512944</v>
      </c>
      <c r="L302" s="5" t="s">
        <v>778</v>
      </c>
      <c r="M302" s="29" t="s">
        <v>83</v>
      </c>
      <c r="N302" s="30" t="s">
        <v>327</v>
      </c>
      <c r="O302" s="42">
        <v>139771133.99000001</v>
      </c>
      <c r="P302" s="42">
        <f t="shared" si="9"/>
        <v>139.77113399000001</v>
      </c>
      <c r="Q302" s="19" t="s">
        <v>149</v>
      </c>
      <c r="R302" s="31" t="s">
        <v>40</v>
      </c>
      <c r="S302" s="32" t="s">
        <v>779</v>
      </c>
      <c r="T302" s="2" t="e">
        <v>#N/A</v>
      </c>
      <c r="U302" s="2" t="e">
        <f>+VLOOKUP(K302,#REF!,1,0)</f>
        <v>#REF!</v>
      </c>
    </row>
    <row r="303" spans="1:21" s="2" customFormat="1" ht="51" customHeight="1">
      <c r="A303" s="6">
        <v>300</v>
      </c>
      <c r="B303" s="19" t="s">
        <v>272</v>
      </c>
      <c r="C303" s="19" t="s">
        <v>18</v>
      </c>
      <c r="D303" s="19" t="s">
        <v>881</v>
      </c>
      <c r="E303" s="19" t="s">
        <v>156</v>
      </c>
      <c r="F303" s="29" t="s">
        <v>352</v>
      </c>
      <c r="G303" s="29" t="s">
        <v>780</v>
      </c>
      <c r="H303" s="29" t="s">
        <v>781</v>
      </c>
      <c r="I303" s="19" t="s">
        <v>782</v>
      </c>
      <c r="J303" s="22">
        <f t="shared" si="13"/>
        <v>2627716</v>
      </c>
      <c r="K303" s="19">
        <v>2627716</v>
      </c>
      <c r="L303" s="5" t="s">
        <v>783</v>
      </c>
      <c r="M303" s="29" t="s">
        <v>567</v>
      </c>
      <c r="N303" s="30" t="s">
        <v>784</v>
      </c>
      <c r="O303" s="42">
        <v>1530386.46</v>
      </c>
      <c r="P303" s="42">
        <f t="shared" si="9"/>
        <v>1.5303864599999999</v>
      </c>
      <c r="Q303" s="19" t="s">
        <v>187</v>
      </c>
      <c r="R303" s="31">
        <v>2236284</v>
      </c>
      <c r="S303" s="32" t="s">
        <v>776</v>
      </c>
      <c r="T303" s="2">
        <v>2627716</v>
      </c>
      <c r="U303" s="2" t="e">
        <f>+VLOOKUP(K303,#REF!,1,0)</f>
        <v>#REF!</v>
      </c>
    </row>
    <row r="304" spans="1:21" s="2" customFormat="1" ht="51" customHeight="1">
      <c r="A304" s="6">
        <v>301</v>
      </c>
      <c r="B304" s="19" t="s">
        <v>17</v>
      </c>
      <c r="C304" s="19" t="s">
        <v>18</v>
      </c>
      <c r="D304" s="19" t="s">
        <v>19</v>
      </c>
      <c r="E304" s="19" t="s">
        <v>34</v>
      </c>
      <c r="F304" s="19" t="s">
        <v>355</v>
      </c>
      <c r="G304" s="19" t="s">
        <v>554</v>
      </c>
      <c r="H304" s="19" t="s">
        <v>555</v>
      </c>
      <c r="I304" s="19" t="s">
        <v>273</v>
      </c>
      <c r="J304" s="22" t="s">
        <v>19</v>
      </c>
      <c r="K304" s="19" t="s">
        <v>19</v>
      </c>
      <c r="L304" s="5" t="s">
        <v>785</v>
      </c>
      <c r="M304" s="19" t="s">
        <v>550</v>
      </c>
      <c r="N304" s="30" t="s">
        <v>595</v>
      </c>
      <c r="O304" s="42">
        <v>3000000</v>
      </c>
      <c r="P304" s="42">
        <f t="shared" si="9"/>
        <v>3</v>
      </c>
      <c r="Q304" s="19" t="s">
        <v>187</v>
      </c>
      <c r="R304" s="19" t="s">
        <v>786</v>
      </c>
      <c r="S304" s="32" t="s">
        <v>787</v>
      </c>
      <c r="T304" s="2" t="s">
        <v>19</v>
      </c>
      <c r="U304" s="2" t="e">
        <f>+VLOOKUP(K304,#REF!,1,0)</f>
        <v>#REF!</v>
      </c>
    </row>
    <row r="305" spans="1:24" s="2" customFormat="1" ht="51" customHeight="1">
      <c r="A305" s="6">
        <v>302</v>
      </c>
      <c r="B305" s="19" t="s">
        <v>17</v>
      </c>
      <c r="C305" s="19" t="s">
        <v>18</v>
      </c>
      <c r="D305" s="19" t="s">
        <v>881</v>
      </c>
      <c r="E305" s="19" t="s">
        <v>79</v>
      </c>
      <c r="F305" s="19" t="s">
        <v>203</v>
      </c>
      <c r="G305" s="19" t="s">
        <v>203</v>
      </c>
      <c r="H305" s="19" t="s">
        <v>203</v>
      </c>
      <c r="I305" s="19" t="s">
        <v>788</v>
      </c>
      <c r="J305" s="22">
        <f t="shared" ref="J305:J314" si="14">HYPERLINK("https://ofi5.mef.gob.pe/ssi/Ssi/Index?codigo="&amp;K305&amp;"&amp;tipo=2",K305)</f>
        <v>2306992</v>
      </c>
      <c r="K305" s="19">
        <v>2306992</v>
      </c>
      <c r="L305" s="5" t="s">
        <v>976</v>
      </c>
      <c r="M305" s="19" t="s">
        <v>83</v>
      </c>
      <c r="N305" s="30" t="s">
        <v>262</v>
      </c>
      <c r="O305" s="42">
        <v>54864809.039999999</v>
      </c>
      <c r="P305" s="42">
        <f t="shared" si="9"/>
        <v>54.864809039999997</v>
      </c>
      <c r="Q305" s="19" t="s">
        <v>25</v>
      </c>
      <c r="R305" s="31">
        <v>124383990</v>
      </c>
      <c r="S305" s="32" t="s">
        <v>761</v>
      </c>
      <c r="T305" s="2" t="e">
        <v>#N/A</v>
      </c>
      <c r="U305" s="2" t="e">
        <f>+VLOOKUP(K305,#REF!,1,0)</f>
        <v>#REF!</v>
      </c>
    </row>
    <row r="306" spans="1:24" s="2" customFormat="1" ht="51" customHeight="1">
      <c r="A306" s="6">
        <v>303</v>
      </c>
      <c r="B306" s="19" t="s">
        <v>17</v>
      </c>
      <c r="C306" s="19" t="s">
        <v>18</v>
      </c>
      <c r="D306" s="19" t="s">
        <v>881</v>
      </c>
      <c r="E306" s="19" t="s">
        <v>79</v>
      </c>
      <c r="F306" s="19" t="s">
        <v>203</v>
      </c>
      <c r="G306" s="19" t="s">
        <v>203</v>
      </c>
      <c r="H306" s="19" t="s">
        <v>203</v>
      </c>
      <c r="I306" s="19" t="s">
        <v>788</v>
      </c>
      <c r="J306" s="22">
        <f t="shared" si="14"/>
        <v>2630279</v>
      </c>
      <c r="K306" s="19">
        <v>2630279</v>
      </c>
      <c r="L306" s="5" t="s">
        <v>977</v>
      </c>
      <c r="M306" s="19" t="s">
        <v>83</v>
      </c>
      <c r="N306" s="30" t="s">
        <v>262</v>
      </c>
      <c r="O306" s="42">
        <v>64800416.810000002</v>
      </c>
      <c r="P306" s="42">
        <f t="shared" si="9"/>
        <v>64.800416810000002</v>
      </c>
      <c r="Q306" s="19" t="s">
        <v>25</v>
      </c>
      <c r="R306" s="31">
        <v>124383990</v>
      </c>
      <c r="S306" s="32" t="s">
        <v>761</v>
      </c>
      <c r="T306" s="2" t="e">
        <v>#N/A</v>
      </c>
      <c r="U306" s="2" t="e">
        <f>+VLOOKUP(K306,#REF!,1,0)</f>
        <v>#REF!</v>
      </c>
    </row>
    <row r="307" spans="1:24" s="2" customFormat="1" ht="51" customHeight="1">
      <c r="A307" s="6">
        <v>304</v>
      </c>
      <c r="B307" s="19" t="s">
        <v>17</v>
      </c>
      <c r="C307" s="19" t="s">
        <v>18</v>
      </c>
      <c r="D307" s="19" t="s">
        <v>881</v>
      </c>
      <c r="E307" s="19" t="s">
        <v>79</v>
      </c>
      <c r="F307" s="19" t="s">
        <v>203</v>
      </c>
      <c r="G307" s="19" t="s">
        <v>203</v>
      </c>
      <c r="H307" s="19" t="s">
        <v>203</v>
      </c>
      <c r="I307" s="19" t="s">
        <v>788</v>
      </c>
      <c r="J307" s="22">
        <f t="shared" si="14"/>
        <v>2630277</v>
      </c>
      <c r="K307" s="19">
        <v>2630277</v>
      </c>
      <c r="L307" s="5" t="s">
        <v>978</v>
      </c>
      <c r="M307" s="19" t="s">
        <v>83</v>
      </c>
      <c r="N307" s="30" t="s">
        <v>262</v>
      </c>
      <c r="O307" s="42">
        <v>114647528</v>
      </c>
      <c r="P307" s="42">
        <f t="shared" si="9"/>
        <v>114.64752799999999</v>
      </c>
      <c r="Q307" s="19" t="s">
        <v>149</v>
      </c>
      <c r="R307" s="31">
        <v>124383990</v>
      </c>
      <c r="S307" s="32" t="s">
        <v>761</v>
      </c>
      <c r="T307" s="2">
        <v>2630277</v>
      </c>
      <c r="U307" s="2" t="e">
        <f>+VLOOKUP(K307,#REF!,1,0)</f>
        <v>#REF!</v>
      </c>
    </row>
    <row r="308" spans="1:24" s="2" customFormat="1" ht="51" customHeight="1">
      <c r="A308" s="6">
        <v>305</v>
      </c>
      <c r="B308" s="19" t="s">
        <v>17</v>
      </c>
      <c r="C308" s="19" t="s">
        <v>18</v>
      </c>
      <c r="D308" s="19" t="s">
        <v>881</v>
      </c>
      <c r="E308" s="19" t="s">
        <v>79</v>
      </c>
      <c r="F308" s="19" t="s">
        <v>203</v>
      </c>
      <c r="G308" s="19" t="s">
        <v>203</v>
      </c>
      <c r="H308" s="19" t="s">
        <v>203</v>
      </c>
      <c r="I308" s="19" t="s">
        <v>788</v>
      </c>
      <c r="J308" s="22">
        <f t="shared" si="14"/>
        <v>2663718</v>
      </c>
      <c r="K308" s="19">
        <v>2663718</v>
      </c>
      <c r="L308" s="5" t="s">
        <v>793</v>
      </c>
      <c r="M308" s="19" t="s">
        <v>83</v>
      </c>
      <c r="N308" s="30" t="s">
        <v>794</v>
      </c>
      <c r="O308" s="42">
        <v>6561107.4699999997</v>
      </c>
      <c r="P308" s="42">
        <f t="shared" si="9"/>
        <v>6.5611074699999996</v>
      </c>
      <c r="Q308" s="19" t="s">
        <v>95</v>
      </c>
      <c r="R308" s="31">
        <v>124383990</v>
      </c>
      <c r="S308" s="32" t="s">
        <v>761</v>
      </c>
      <c r="T308" s="2" t="e">
        <v>#N/A</v>
      </c>
      <c r="U308" s="2" t="e">
        <f>+VLOOKUP(K308,#REF!,1,0)</f>
        <v>#REF!</v>
      </c>
    </row>
    <row r="309" spans="1:24" s="2" customFormat="1" ht="51" customHeight="1">
      <c r="A309" s="6">
        <v>306</v>
      </c>
      <c r="B309" s="19" t="s">
        <v>86</v>
      </c>
      <c r="C309" s="19" t="s">
        <v>18</v>
      </c>
      <c r="D309" s="31" t="s">
        <v>881</v>
      </c>
      <c r="E309" s="19" t="s">
        <v>156</v>
      </c>
      <c r="F309" s="19" t="s">
        <v>203</v>
      </c>
      <c r="G309" s="19" t="s">
        <v>231</v>
      </c>
      <c r="H309" s="19" t="s">
        <v>795</v>
      </c>
      <c r="I309" s="19" t="s">
        <v>796</v>
      </c>
      <c r="J309" s="22">
        <f t="shared" si="14"/>
        <v>2662343</v>
      </c>
      <c r="K309" s="19">
        <v>2662343</v>
      </c>
      <c r="L309" s="5" t="s">
        <v>797</v>
      </c>
      <c r="M309" s="19" t="s">
        <v>83</v>
      </c>
      <c r="N309" s="30" t="s">
        <v>327</v>
      </c>
      <c r="O309" s="42">
        <v>11738053.109999999</v>
      </c>
      <c r="P309" s="42">
        <f t="shared" si="9"/>
        <v>11.738053109999999</v>
      </c>
      <c r="Q309" s="19" t="s">
        <v>25</v>
      </c>
      <c r="R309" s="31">
        <v>41825445</v>
      </c>
      <c r="S309" s="32" t="s">
        <v>776</v>
      </c>
      <c r="T309" s="2" t="e">
        <v>#N/A</v>
      </c>
      <c r="U309" s="2" t="e">
        <f>+VLOOKUP(K309,#REF!,1,0)</f>
        <v>#REF!</v>
      </c>
    </row>
    <row r="310" spans="1:24" s="2" customFormat="1" ht="51" customHeight="1">
      <c r="A310" s="6">
        <v>307</v>
      </c>
      <c r="B310" s="19" t="s">
        <v>17</v>
      </c>
      <c r="C310" s="19" t="s">
        <v>18</v>
      </c>
      <c r="D310" s="31" t="s">
        <v>264</v>
      </c>
      <c r="E310" s="19" t="s">
        <v>27</v>
      </c>
      <c r="F310" s="19" t="s">
        <v>28</v>
      </c>
      <c r="G310" s="19" t="s">
        <v>495</v>
      </c>
      <c r="H310" s="19" t="s">
        <v>495</v>
      </c>
      <c r="I310" s="19" t="s">
        <v>815</v>
      </c>
      <c r="J310" s="22">
        <f t="shared" si="14"/>
        <v>2657560</v>
      </c>
      <c r="K310" s="19">
        <v>2657560</v>
      </c>
      <c r="L310" s="5" t="s">
        <v>816</v>
      </c>
      <c r="M310" s="19" t="s">
        <v>148</v>
      </c>
      <c r="N310" s="30" t="s">
        <v>444</v>
      </c>
      <c r="O310" s="42">
        <v>4998513.87</v>
      </c>
      <c r="P310" s="42">
        <f t="shared" si="9"/>
        <v>4.99851387</v>
      </c>
      <c r="Q310" s="19" t="s">
        <v>95</v>
      </c>
      <c r="R310" s="31">
        <v>36679699</v>
      </c>
      <c r="S310" s="32" t="s">
        <v>26</v>
      </c>
      <c r="T310" s="2" t="e">
        <v>#N/A</v>
      </c>
      <c r="U310" s="2" t="e">
        <f>+VLOOKUP(K310,#REF!,1,0)</f>
        <v>#REF!</v>
      </c>
    </row>
    <row r="311" spans="1:24" s="2" customFormat="1" ht="51" customHeight="1">
      <c r="A311" s="6">
        <v>308</v>
      </c>
      <c r="B311" s="19" t="s">
        <v>17</v>
      </c>
      <c r="C311" s="19" t="s">
        <v>87</v>
      </c>
      <c r="D311" s="31" t="s">
        <v>881</v>
      </c>
      <c r="E311" s="19" t="s">
        <v>27</v>
      </c>
      <c r="F311" s="19" t="s">
        <v>28</v>
      </c>
      <c r="G311" s="19" t="s">
        <v>495</v>
      </c>
      <c r="H311" s="19" t="s">
        <v>495</v>
      </c>
      <c r="I311" s="19" t="s">
        <v>815</v>
      </c>
      <c r="J311" s="22">
        <f t="shared" si="14"/>
        <v>2607413</v>
      </c>
      <c r="K311" s="19">
        <v>2607413</v>
      </c>
      <c r="L311" s="5" t="s">
        <v>817</v>
      </c>
      <c r="M311" s="19" t="s">
        <v>148</v>
      </c>
      <c r="N311" s="30" t="s">
        <v>444</v>
      </c>
      <c r="O311" s="42">
        <v>6093039.0499999998</v>
      </c>
      <c r="P311" s="42">
        <f t="shared" si="9"/>
        <v>6.0930390499999998</v>
      </c>
      <c r="Q311" s="19" t="s">
        <v>95</v>
      </c>
      <c r="R311" s="31">
        <v>36679699</v>
      </c>
      <c r="S311" s="32" t="s">
        <v>26</v>
      </c>
      <c r="T311" s="2" t="e">
        <v>#N/A</v>
      </c>
      <c r="U311" s="2" t="e">
        <f>+VLOOKUP(K311,#REF!,1,0)</f>
        <v>#REF!</v>
      </c>
    </row>
    <row r="312" spans="1:24" s="2" customFormat="1" ht="51" customHeight="1">
      <c r="A312" s="6">
        <v>309</v>
      </c>
      <c r="B312" s="19" t="s">
        <v>17</v>
      </c>
      <c r="C312" s="19" t="s">
        <v>87</v>
      </c>
      <c r="D312" s="31" t="s">
        <v>881</v>
      </c>
      <c r="E312" s="19" t="s">
        <v>27</v>
      </c>
      <c r="F312" s="19" t="s">
        <v>28</v>
      </c>
      <c r="G312" s="19" t="s">
        <v>495</v>
      </c>
      <c r="H312" s="19" t="s">
        <v>495</v>
      </c>
      <c r="I312" s="19" t="s">
        <v>815</v>
      </c>
      <c r="J312" s="22">
        <f t="shared" si="14"/>
        <v>2607387</v>
      </c>
      <c r="K312" s="19">
        <v>2607387</v>
      </c>
      <c r="L312" s="5" t="s">
        <v>818</v>
      </c>
      <c r="M312" s="19" t="s">
        <v>148</v>
      </c>
      <c r="N312" s="30" t="s">
        <v>444</v>
      </c>
      <c r="O312" s="42">
        <v>4045965.28</v>
      </c>
      <c r="P312" s="42">
        <f t="shared" si="9"/>
        <v>4.0459652799999999</v>
      </c>
      <c r="Q312" s="19" t="s">
        <v>95</v>
      </c>
      <c r="R312" s="31">
        <v>36679699</v>
      </c>
      <c r="S312" s="32" t="s">
        <v>822</v>
      </c>
      <c r="T312" s="2" t="e">
        <v>#N/A</v>
      </c>
      <c r="U312" s="2" t="e">
        <f>+VLOOKUP(K312,#REF!,1,0)</f>
        <v>#REF!</v>
      </c>
    </row>
    <row r="313" spans="1:24" s="2" customFormat="1" ht="51" customHeight="1">
      <c r="A313" s="6">
        <v>310</v>
      </c>
      <c r="B313" s="19" t="s">
        <v>17</v>
      </c>
      <c r="C313" s="19" t="s">
        <v>18</v>
      </c>
      <c r="D313" s="31" t="s">
        <v>19</v>
      </c>
      <c r="E313" s="19" t="s">
        <v>27</v>
      </c>
      <c r="F313" s="19" t="s">
        <v>28</v>
      </c>
      <c r="G313" s="19" t="s">
        <v>495</v>
      </c>
      <c r="H313" s="19" t="s">
        <v>495</v>
      </c>
      <c r="I313" s="19" t="s">
        <v>815</v>
      </c>
      <c r="J313" s="22" t="str">
        <f t="shared" si="14"/>
        <v>IDEA</v>
      </c>
      <c r="K313" s="19" t="s">
        <v>19</v>
      </c>
      <c r="L313" s="5" t="s">
        <v>819</v>
      </c>
      <c r="M313" s="19" t="s">
        <v>820</v>
      </c>
      <c r="N313" s="30" t="s">
        <v>821</v>
      </c>
      <c r="O313" s="42">
        <v>10000000</v>
      </c>
      <c r="P313" s="42">
        <f t="shared" si="9"/>
        <v>10</v>
      </c>
      <c r="Q313" s="19" t="s">
        <v>95</v>
      </c>
      <c r="R313" s="31">
        <v>36679699</v>
      </c>
      <c r="S313" s="32" t="s">
        <v>823</v>
      </c>
      <c r="T313" s="2" t="s">
        <v>19</v>
      </c>
      <c r="U313" s="2" t="e">
        <f>+VLOOKUP(K313,#REF!,1,0)</f>
        <v>#REF!</v>
      </c>
    </row>
    <row r="314" spans="1:24" s="2" customFormat="1" ht="51" customHeight="1">
      <c r="A314" s="6">
        <v>311</v>
      </c>
      <c r="B314" s="19" t="s">
        <v>17</v>
      </c>
      <c r="C314" s="19" t="s">
        <v>18</v>
      </c>
      <c r="D314" s="19" t="s">
        <v>264</v>
      </c>
      <c r="E314" s="19" t="s">
        <v>156</v>
      </c>
      <c r="F314" s="29" t="s">
        <v>28</v>
      </c>
      <c r="G314" s="29" t="s">
        <v>495</v>
      </c>
      <c r="H314" s="29" t="s">
        <v>579</v>
      </c>
      <c r="I314" s="19" t="s">
        <v>580</v>
      </c>
      <c r="J314" s="22">
        <f t="shared" si="14"/>
        <v>2674794</v>
      </c>
      <c r="K314" s="19">
        <v>2674794</v>
      </c>
      <c r="L314" s="5" t="s">
        <v>824</v>
      </c>
      <c r="M314" s="29" t="s">
        <v>94</v>
      </c>
      <c r="N314" s="29" t="s">
        <v>401</v>
      </c>
      <c r="O314" s="42">
        <v>45047134.82</v>
      </c>
      <c r="P314" s="42">
        <f t="shared" si="9"/>
        <v>45.047134820000004</v>
      </c>
      <c r="Q314" s="30" t="s">
        <v>25</v>
      </c>
      <c r="R314" s="31">
        <v>62700171</v>
      </c>
      <c r="S314" s="32" t="s">
        <v>825</v>
      </c>
      <c r="T314" s="2" t="e">
        <v>#N/A</v>
      </c>
      <c r="U314" s="2" t="e">
        <f>+VLOOKUP(K314,#REF!,1,0)</f>
        <v>#REF!</v>
      </c>
    </row>
    <row r="315" spans="1:24" s="2" customFormat="1" ht="51" customHeight="1">
      <c r="A315" s="6">
        <v>312</v>
      </c>
      <c r="B315" s="19" t="s">
        <v>17</v>
      </c>
      <c r="C315" s="19" t="s">
        <v>18</v>
      </c>
      <c r="D315" s="19" t="s">
        <v>881</v>
      </c>
      <c r="E315" s="19" t="s">
        <v>156</v>
      </c>
      <c r="F315" s="29" t="s">
        <v>208</v>
      </c>
      <c r="G315" s="29" t="s">
        <v>831</v>
      </c>
      <c r="H315" s="29" t="s">
        <v>829</v>
      </c>
      <c r="I315" s="19" t="s">
        <v>830</v>
      </c>
      <c r="J315" s="22">
        <f>HYPERLINK("https://ofi5.mef.gob.pe/ssi/Ssi/Index?codigo="&amp;K315&amp;"&amp;tipo=2",K315)</f>
        <v>2604471</v>
      </c>
      <c r="K315" s="19">
        <v>2604471</v>
      </c>
      <c r="L315" s="5" t="s">
        <v>828</v>
      </c>
      <c r="M315" s="29" t="s">
        <v>39</v>
      </c>
      <c r="N315" s="29" t="s">
        <v>279</v>
      </c>
      <c r="O315" s="42">
        <v>3208774.11</v>
      </c>
      <c r="P315" s="42">
        <f>+O315/1000000</f>
        <v>3.2087741099999998</v>
      </c>
      <c r="Q315" s="30" t="s">
        <v>95</v>
      </c>
      <c r="R315" s="31">
        <v>6098359</v>
      </c>
      <c r="S315" s="32" t="s">
        <v>832</v>
      </c>
      <c r="T315" s="2" t="e">
        <v>#N/A</v>
      </c>
      <c r="U315" s="2" t="e">
        <f>+VLOOKUP(K315,#REF!,1,0)</f>
        <v>#REF!</v>
      </c>
    </row>
    <row r="316" spans="1:24" s="2" customFormat="1" ht="51" customHeight="1">
      <c r="A316" s="6">
        <v>313</v>
      </c>
      <c r="B316" s="19" t="s">
        <v>86</v>
      </c>
      <c r="C316" s="19" t="s">
        <v>18</v>
      </c>
      <c r="D316" s="19" t="s">
        <v>264</v>
      </c>
      <c r="E316" s="19" t="s">
        <v>156</v>
      </c>
      <c r="F316" s="19" t="s">
        <v>28</v>
      </c>
      <c r="G316" s="19" t="s">
        <v>551</v>
      </c>
      <c r="H316" s="19" t="s">
        <v>834</v>
      </c>
      <c r="I316" s="19" t="s">
        <v>835</v>
      </c>
      <c r="J316" s="19">
        <f>HYPERLINK("https://ofi5.mef.gob.pe/ssi/Ssi/Index?codigo="&amp;K316&amp;"&amp;tipo=2",K316)</f>
        <v>2634447</v>
      </c>
      <c r="K316" s="19">
        <v>2634447</v>
      </c>
      <c r="L316" s="26" t="s">
        <v>833</v>
      </c>
      <c r="M316" s="19" t="s">
        <v>39</v>
      </c>
      <c r="N316" s="19" t="s">
        <v>431</v>
      </c>
      <c r="O316" s="42">
        <v>2326393.83</v>
      </c>
      <c r="P316" s="42">
        <f>+O316/1000000</f>
        <v>2.3263938300000002</v>
      </c>
      <c r="Q316" s="19" t="s">
        <v>187</v>
      </c>
      <c r="R316" s="31">
        <v>2380560</v>
      </c>
      <c r="S316" s="19" t="s">
        <v>825</v>
      </c>
      <c r="T316" s="2" t="e">
        <v>#N/A</v>
      </c>
      <c r="U316" s="2" t="e">
        <f>+VLOOKUP(K316,#REF!,1,0)</f>
        <v>#REF!</v>
      </c>
    </row>
    <row r="317" spans="1:24" s="2" customFormat="1" ht="51" customHeight="1">
      <c r="A317" s="6">
        <v>314</v>
      </c>
      <c r="B317" s="19" t="s">
        <v>253</v>
      </c>
      <c r="C317" s="19" t="s">
        <v>87</v>
      </c>
      <c r="D317" s="19" t="s">
        <v>881</v>
      </c>
      <c r="E317" s="19" t="s">
        <v>20</v>
      </c>
      <c r="F317" s="19" t="s">
        <v>203</v>
      </c>
      <c r="G317" s="19" t="s">
        <v>203</v>
      </c>
      <c r="H317" s="19" t="s">
        <v>203</v>
      </c>
      <c r="I317" s="19" t="s">
        <v>896</v>
      </c>
      <c r="J317" s="19">
        <f t="shared" ref="J317:J371" si="15">HYPERLINK("https://ofi5.mef.gob.pe/ssi/Ssi/Index?codigo="&amp;K317&amp;"&amp;tipo=2",K317)</f>
        <v>2622317</v>
      </c>
      <c r="K317" s="52">
        <v>2622317</v>
      </c>
      <c r="L317" s="26" t="s">
        <v>979</v>
      </c>
      <c r="M317" s="19" t="s">
        <v>24</v>
      </c>
      <c r="N317" s="19" t="s">
        <v>503</v>
      </c>
      <c r="O317" s="42">
        <v>20850845</v>
      </c>
      <c r="P317" s="42">
        <v>20.850845</v>
      </c>
      <c r="Q317" s="30" t="s">
        <v>25</v>
      </c>
      <c r="R317" s="31"/>
      <c r="S317" s="19"/>
      <c r="T317" s="2">
        <v>2622317</v>
      </c>
      <c r="U317" s="2" t="e">
        <f>+VLOOKUP(K317,#REF!,1,0)</f>
        <v>#REF!</v>
      </c>
      <c r="V317" s="2">
        <v>2622317</v>
      </c>
      <c r="X317" s="2" t="s">
        <v>1274</v>
      </c>
    </row>
    <row r="318" spans="1:24" s="2" customFormat="1" ht="51" customHeight="1">
      <c r="A318" s="6">
        <v>315</v>
      </c>
      <c r="B318" s="19" t="s">
        <v>253</v>
      </c>
      <c r="C318" s="19" t="s">
        <v>887</v>
      </c>
      <c r="D318" s="19" t="s">
        <v>880</v>
      </c>
      <c r="E318" s="19" t="s">
        <v>20</v>
      </c>
      <c r="F318" s="19" t="s">
        <v>883</v>
      </c>
      <c r="G318" s="19" t="s">
        <v>891</v>
      </c>
      <c r="H318" s="19" t="s">
        <v>891</v>
      </c>
      <c r="I318" s="19" t="s">
        <v>897</v>
      </c>
      <c r="J318" s="19">
        <f t="shared" si="15"/>
        <v>2462393</v>
      </c>
      <c r="K318" s="19">
        <v>2462393</v>
      </c>
      <c r="L318" s="26" t="s">
        <v>860</v>
      </c>
      <c r="M318" s="19" t="s">
        <v>83</v>
      </c>
      <c r="N318" s="19" t="s">
        <v>327</v>
      </c>
      <c r="O318" s="42">
        <v>8449933.6799999997</v>
      </c>
      <c r="P318" s="42">
        <v>8.4499336799999991</v>
      </c>
      <c r="Q318" s="19" t="s">
        <v>95</v>
      </c>
      <c r="R318" s="31"/>
      <c r="S318" s="19"/>
      <c r="T318" s="2">
        <v>2462393</v>
      </c>
      <c r="U318" s="2" t="e">
        <f>+VLOOKUP(K318,#REF!,1,0)</f>
        <v>#REF!</v>
      </c>
      <c r="V318" s="2">
        <v>2462393</v>
      </c>
      <c r="X318" s="2" t="s">
        <v>1275</v>
      </c>
    </row>
    <row r="319" spans="1:24" s="2" customFormat="1" ht="51" customHeight="1">
      <c r="A319" s="6">
        <v>316</v>
      </c>
      <c r="B319" s="19" t="s">
        <v>272</v>
      </c>
      <c r="C319" s="19" t="s">
        <v>887</v>
      </c>
      <c r="D319" s="19" t="s">
        <v>881</v>
      </c>
      <c r="E319" s="19" t="s">
        <v>20</v>
      </c>
      <c r="F319" s="19" t="s">
        <v>100</v>
      </c>
      <c r="G319" s="19" t="s">
        <v>111</v>
      </c>
      <c r="H319" s="19" t="s">
        <v>111</v>
      </c>
      <c r="I319" s="19" t="s">
        <v>898</v>
      </c>
      <c r="J319" s="19">
        <f t="shared" si="15"/>
        <v>2653370</v>
      </c>
      <c r="K319" s="38">
        <v>2653370</v>
      </c>
      <c r="L319" s="26" t="s">
        <v>861</v>
      </c>
      <c r="M319" s="19" t="s">
        <v>83</v>
      </c>
      <c r="N319" s="19" t="s">
        <v>927</v>
      </c>
      <c r="O319" s="42">
        <v>40402448.829999998</v>
      </c>
      <c r="P319" s="42">
        <v>40.402448829999997</v>
      </c>
      <c r="Q319" s="30" t="s">
        <v>25</v>
      </c>
      <c r="R319" s="31"/>
      <c r="S319" s="19"/>
      <c r="T319" s="2">
        <v>2653370</v>
      </c>
      <c r="U319" s="2" t="e">
        <f>+VLOOKUP(K319,#REF!,1,0)</f>
        <v>#REF!</v>
      </c>
    </row>
    <row r="320" spans="1:24" s="2" customFormat="1" ht="51" customHeight="1">
      <c r="A320" s="6">
        <v>317</v>
      </c>
      <c r="B320" s="19" t="s">
        <v>272</v>
      </c>
      <c r="C320" s="19" t="s">
        <v>887</v>
      </c>
      <c r="D320" s="19" t="s">
        <v>882</v>
      </c>
      <c r="E320" s="19" t="s">
        <v>20</v>
      </c>
      <c r="F320" s="19" t="s">
        <v>21</v>
      </c>
      <c r="G320" s="19" t="s">
        <v>21</v>
      </c>
      <c r="H320" s="19" t="s">
        <v>402</v>
      </c>
      <c r="I320" s="19" t="s">
        <v>899</v>
      </c>
      <c r="J320" s="19">
        <f t="shared" si="15"/>
        <v>2626493</v>
      </c>
      <c r="K320" s="39">
        <v>2626493</v>
      </c>
      <c r="L320" s="26" t="s">
        <v>862</v>
      </c>
      <c r="M320" s="19" t="s">
        <v>83</v>
      </c>
      <c r="N320" s="19" t="s">
        <v>492</v>
      </c>
      <c r="O320" s="42">
        <v>170994195.78</v>
      </c>
      <c r="P320" s="42">
        <v>170.99419578000001</v>
      </c>
      <c r="Q320" s="30" t="s">
        <v>25</v>
      </c>
      <c r="R320" s="31"/>
      <c r="S320" s="19"/>
      <c r="T320" s="2">
        <v>2626493</v>
      </c>
      <c r="U320" s="2" t="e">
        <f>+VLOOKUP(K320,#REF!,1,0)</f>
        <v>#REF!</v>
      </c>
    </row>
    <row r="321" spans="1:24" s="2" customFormat="1" ht="51" customHeight="1">
      <c r="A321" s="6">
        <v>318</v>
      </c>
      <c r="B321" s="19" t="s">
        <v>272</v>
      </c>
      <c r="C321" s="19" t="s">
        <v>888</v>
      </c>
      <c r="D321" s="19" t="s">
        <v>881</v>
      </c>
      <c r="E321" s="19" t="s">
        <v>27</v>
      </c>
      <c r="F321" s="19" t="s">
        <v>472</v>
      </c>
      <c r="G321" s="19" t="s">
        <v>892</v>
      </c>
      <c r="H321" s="19" t="s">
        <v>892</v>
      </c>
      <c r="I321" s="19" t="s">
        <v>990</v>
      </c>
      <c r="J321" s="19">
        <f t="shared" si="15"/>
        <v>2338068</v>
      </c>
      <c r="K321" s="19">
        <v>2338068</v>
      </c>
      <c r="L321" s="26" t="s">
        <v>837</v>
      </c>
      <c r="M321" s="19" t="s">
        <v>932</v>
      </c>
      <c r="N321" s="19">
        <v>0</v>
      </c>
      <c r="O321" s="42">
        <v>22561743.579999998</v>
      </c>
      <c r="P321" s="42">
        <v>22.561743579999998</v>
      </c>
      <c r="Q321" s="30" t="s">
        <v>25</v>
      </c>
      <c r="R321" s="31"/>
      <c r="S321" s="19"/>
      <c r="T321" s="2">
        <v>2338068</v>
      </c>
      <c r="U321" s="2" t="e">
        <f>+VLOOKUP(K321,#REF!,1,0)</f>
        <v>#REF!</v>
      </c>
    </row>
    <row r="322" spans="1:24" s="2" customFormat="1" ht="51" customHeight="1">
      <c r="A322" s="6">
        <v>319</v>
      </c>
      <c r="B322" s="19" t="s">
        <v>253</v>
      </c>
      <c r="C322" s="19" t="s">
        <v>887</v>
      </c>
      <c r="D322" s="19" t="s">
        <v>881</v>
      </c>
      <c r="E322" s="19" t="s">
        <v>20</v>
      </c>
      <c r="F322" s="19" t="s">
        <v>21</v>
      </c>
      <c r="G322" s="19" t="s">
        <v>893</v>
      </c>
      <c r="H322" s="19" t="s">
        <v>900</v>
      </c>
      <c r="I322" s="19" t="s">
        <v>899</v>
      </c>
      <c r="J322" s="19">
        <f t="shared" si="15"/>
        <v>2569523</v>
      </c>
      <c r="K322" s="52">
        <v>2569523</v>
      </c>
      <c r="L322" s="26" t="s">
        <v>863</v>
      </c>
      <c r="M322" s="19" t="s">
        <v>359</v>
      </c>
      <c r="N322" s="19" t="s">
        <v>928</v>
      </c>
      <c r="O322" s="42">
        <v>14144499.34</v>
      </c>
      <c r="P322" s="42">
        <v>14.144499339999999</v>
      </c>
      <c r="Q322" s="30" t="s">
        <v>25</v>
      </c>
      <c r="R322" s="31"/>
      <c r="S322" s="19"/>
      <c r="T322" s="2">
        <v>2569523</v>
      </c>
      <c r="U322" s="2" t="e">
        <f>+VLOOKUP(K322,#REF!,1,0)</f>
        <v>#REF!</v>
      </c>
      <c r="V322" s="2">
        <v>2569523</v>
      </c>
      <c r="X322" s="2" t="s">
        <v>1274</v>
      </c>
    </row>
    <row r="323" spans="1:24" s="2" customFormat="1" ht="51" customHeight="1">
      <c r="A323" s="6">
        <v>320</v>
      </c>
      <c r="B323" s="19" t="s">
        <v>253</v>
      </c>
      <c r="C323" s="19" t="s">
        <v>887</v>
      </c>
      <c r="D323" s="19" t="s">
        <v>881</v>
      </c>
      <c r="E323" s="19" t="s">
        <v>20</v>
      </c>
      <c r="F323" s="19" t="s">
        <v>21</v>
      </c>
      <c r="G323" s="19" t="s">
        <v>433</v>
      </c>
      <c r="H323" s="19" t="s">
        <v>901</v>
      </c>
      <c r="I323" s="19" t="s">
        <v>899</v>
      </c>
      <c r="J323" s="19">
        <f t="shared" si="15"/>
        <v>2586672</v>
      </c>
      <c r="K323" s="19">
        <v>2586672</v>
      </c>
      <c r="L323" s="26" t="s">
        <v>864</v>
      </c>
      <c r="M323" s="19" t="s">
        <v>24</v>
      </c>
      <c r="N323" s="19" t="s">
        <v>929</v>
      </c>
      <c r="O323" s="42">
        <v>37409329.75</v>
      </c>
      <c r="P323" s="42">
        <v>37.409329749999998</v>
      </c>
      <c r="Q323" s="30" t="s">
        <v>25</v>
      </c>
      <c r="R323" s="31"/>
      <c r="S323" s="19"/>
      <c r="T323" s="2">
        <v>2586672</v>
      </c>
      <c r="U323" s="2" t="e">
        <f>+VLOOKUP(K323,#REF!,1,0)</f>
        <v>#REF!</v>
      </c>
      <c r="V323" s="2">
        <v>2586672</v>
      </c>
      <c r="X323" s="2" t="s">
        <v>1274</v>
      </c>
    </row>
    <row r="324" spans="1:24" s="2" customFormat="1" ht="51" customHeight="1">
      <c r="A324" s="6">
        <v>321</v>
      </c>
      <c r="B324" s="19" t="s">
        <v>272</v>
      </c>
      <c r="C324" s="19" t="s">
        <v>887</v>
      </c>
      <c r="D324" s="33" t="s">
        <v>881</v>
      </c>
      <c r="E324" s="19" t="s">
        <v>27</v>
      </c>
      <c r="F324" s="19" t="s">
        <v>68</v>
      </c>
      <c r="G324" s="19" t="s">
        <v>69</v>
      </c>
      <c r="H324" s="19" t="s">
        <v>69</v>
      </c>
      <c r="I324" s="19" t="s">
        <v>991</v>
      </c>
      <c r="J324" s="19">
        <f t="shared" si="15"/>
        <v>2624070</v>
      </c>
      <c r="K324" s="19">
        <v>2624070</v>
      </c>
      <c r="L324" s="26" t="s">
        <v>865</v>
      </c>
      <c r="M324" s="19" t="s">
        <v>94</v>
      </c>
      <c r="N324" s="19" t="s">
        <v>627</v>
      </c>
      <c r="O324" s="42">
        <v>16156535.76</v>
      </c>
      <c r="P324" s="42">
        <v>16.156535760000001</v>
      </c>
      <c r="Q324" s="30" t="s">
        <v>25</v>
      </c>
      <c r="R324" s="31"/>
      <c r="S324" s="19"/>
      <c r="T324" s="2">
        <v>2624070</v>
      </c>
      <c r="U324" s="2" t="e">
        <f>+VLOOKUP(K324,#REF!,1,0)</f>
        <v>#REF!</v>
      </c>
    </row>
    <row r="325" spans="1:24" s="2" customFormat="1" ht="51" customHeight="1">
      <c r="A325" s="6">
        <v>322</v>
      </c>
      <c r="B325" s="19" t="s">
        <v>253</v>
      </c>
      <c r="C325" s="19" t="s">
        <v>887</v>
      </c>
      <c r="D325" s="19" t="s">
        <v>881</v>
      </c>
      <c r="E325" s="19" t="s">
        <v>890</v>
      </c>
      <c r="F325" s="19" t="s">
        <v>21</v>
      </c>
      <c r="G325" s="19" t="s">
        <v>347</v>
      </c>
      <c r="H325" s="19" t="s">
        <v>902</v>
      </c>
      <c r="I325" s="19" t="s">
        <v>903</v>
      </c>
      <c r="J325" s="19">
        <f t="shared" si="15"/>
        <v>2562337</v>
      </c>
      <c r="K325" s="52">
        <v>2562337</v>
      </c>
      <c r="L325" s="26" t="s">
        <v>866</v>
      </c>
      <c r="M325" s="19" t="s">
        <v>550</v>
      </c>
      <c r="N325" s="19" t="s">
        <v>930</v>
      </c>
      <c r="O325" s="42">
        <v>16820680.609999999</v>
      </c>
      <c r="P325" s="42">
        <v>16.82068061</v>
      </c>
      <c r="Q325" s="30" t="s">
        <v>25</v>
      </c>
      <c r="R325" s="31"/>
      <c r="S325" s="19"/>
      <c r="T325" s="2">
        <v>2562337</v>
      </c>
      <c r="U325" s="2" t="e">
        <f>+VLOOKUP(K325,#REF!,1,0)</f>
        <v>#REF!</v>
      </c>
      <c r="V325" s="2">
        <v>2562337</v>
      </c>
      <c r="X325" s="2" t="s">
        <v>1274</v>
      </c>
    </row>
    <row r="326" spans="1:24" s="2" customFormat="1" ht="51" customHeight="1">
      <c r="A326" s="6">
        <v>323</v>
      </c>
      <c r="B326" s="19" t="s">
        <v>272</v>
      </c>
      <c r="C326" s="19" t="s">
        <v>887</v>
      </c>
      <c r="D326" s="19" t="s">
        <v>881</v>
      </c>
      <c r="E326" s="19" t="s">
        <v>889</v>
      </c>
      <c r="F326" s="19" t="s">
        <v>80</v>
      </c>
      <c r="G326" s="19" t="s">
        <v>80</v>
      </c>
      <c r="H326" s="19" t="s">
        <v>904</v>
      </c>
      <c r="I326" s="19" t="s">
        <v>1006</v>
      </c>
      <c r="J326" s="19">
        <f t="shared" si="15"/>
        <v>2667351</v>
      </c>
      <c r="K326" s="19">
        <v>2667351</v>
      </c>
      <c r="L326" s="26" t="s">
        <v>980</v>
      </c>
      <c r="M326" s="19" t="s">
        <v>83</v>
      </c>
      <c r="N326" s="19" t="s">
        <v>316</v>
      </c>
      <c r="O326" s="42">
        <v>2097954.3199999998</v>
      </c>
      <c r="P326" s="42">
        <v>2.0979543199999999</v>
      </c>
      <c r="Q326" s="19" t="s">
        <v>187</v>
      </c>
      <c r="R326" s="31"/>
      <c r="S326" s="19"/>
      <c r="T326" s="2">
        <v>2667351</v>
      </c>
      <c r="U326" s="2" t="e">
        <f>+VLOOKUP(K326,#REF!,1,0)</f>
        <v>#REF!</v>
      </c>
    </row>
    <row r="327" spans="1:24" s="2" customFormat="1" ht="51" customHeight="1">
      <c r="A327" s="6">
        <v>324</v>
      </c>
      <c r="B327" s="19" t="s">
        <v>272</v>
      </c>
      <c r="C327" s="19" t="s">
        <v>887</v>
      </c>
      <c r="D327" s="19" t="s">
        <v>881</v>
      </c>
      <c r="E327" s="19" t="s">
        <v>889</v>
      </c>
      <c r="F327" s="19" t="s">
        <v>472</v>
      </c>
      <c r="G327" s="19" t="s">
        <v>892</v>
      </c>
      <c r="H327" s="19" t="s">
        <v>905</v>
      </c>
      <c r="I327" s="19" t="s">
        <v>996</v>
      </c>
      <c r="J327" s="19">
        <f t="shared" si="15"/>
        <v>2613557</v>
      </c>
      <c r="K327" s="19">
        <v>2613557</v>
      </c>
      <c r="L327" s="26" t="s">
        <v>838</v>
      </c>
      <c r="M327" s="19" t="s">
        <v>39</v>
      </c>
      <c r="N327" s="19" t="s">
        <v>431</v>
      </c>
      <c r="O327" s="42">
        <v>7237958.5499999998</v>
      </c>
      <c r="P327" s="42">
        <v>7.2379585500000001</v>
      </c>
      <c r="Q327" s="19" t="s">
        <v>95</v>
      </c>
      <c r="R327" s="31"/>
      <c r="S327" s="19"/>
      <c r="T327" s="2">
        <v>2613557</v>
      </c>
      <c r="U327" s="2" t="e">
        <f>+VLOOKUP(K327,#REF!,1,0)</f>
        <v>#REF!</v>
      </c>
    </row>
    <row r="328" spans="1:24" s="2" customFormat="1" ht="51" customHeight="1">
      <c r="A328" s="6">
        <v>325</v>
      </c>
      <c r="B328" s="19" t="s">
        <v>253</v>
      </c>
      <c r="C328" s="19" t="s">
        <v>887</v>
      </c>
      <c r="D328" s="19" t="s">
        <v>881</v>
      </c>
      <c r="E328" s="19" t="s">
        <v>890</v>
      </c>
      <c r="F328" s="19" t="s">
        <v>96</v>
      </c>
      <c r="G328" s="19" t="s">
        <v>96</v>
      </c>
      <c r="H328" s="19" t="s">
        <v>96</v>
      </c>
      <c r="I328" s="19" t="s">
        <v>906</v>
      </c>
      <c r="J328" s="19">
        <f t="shared" si="15"/>
        <v>2506927</v>
      </c>
      <c r="K328" s="52">
        <v>2506927</v>
      </c>
      <c r="L328" s="26" t="s">
        <v>867</v>
      </c>
      <c r="M328" s="19" t="s">
        <v>83</v>
      </c>
      <c r="N328" s="19" t="s">
        <v>492</v>
      </c>
      <c r="O328" s="42">
        <v>180000000</v>
      </c>
      <c r="P328" s="42">
        <v>180</v>
      </c>
      <c r="Q328" s="19" t="s">
        <v>149</v>
      </c>
      <c r="R328" s="31"/>
      <c r="S328" s="19"/>
      <c r="T328" s="2">
        <v>2506927</v>
      </c>
      <c r="U328" s="2" t="e">
        <f>+VLOOKUP(K328,#REF!,1,0)</f>
        <v>#REF!</v>
      </c>
      <c r="V328" s="2">
        <v>2506927</v>
      </c>
      <c r="X328" s="2" t="s">
        <v>1274</v>
      </c>
    </row>
    <row r="329" spans="1:24" s="2" customFormat="1" ht="51" customHeight="1">
      <c r="A329" s="6">
        <v>326</v>
      </c>
      <c r="B329" s="19" t="s">
        <v>272</v>
      </c>
      <c r="C329" s="19" t="s">
        <v>887</v>
      </c>
      <c r="D329" s="19" t="s">
        <v>881</v>
      </c>
      <c r="E329" s="19" t="s">
        <v>889</v>
      </c>
      <c r="F329" s="19" t="s">
        <v>472</v>
      </c>
      <c r="G329" s="19" t="s">
        <v>892</v>
      </c>
      <c r="H329" s="19" t="s">
        <v>907</v>
      </c>
      <c r="I329" s="19" t="s">
        <v>997</v>
      </c>
      <c r="J329" s="19">
        <f t="shared" si="15"/>
        <v>2630813</v>
      </c>
      <c r="K329" s="19">
        <v>2630813</v>
      </c>
      <c r="L329" s="26" t="s">
        <v>839</v>
      </c>
      <c r="M329" s="19" t="s">
        <v>39</v>
      </c>
      <c r="N329" s="19" t="s">
        <v>431</v>
      </c>
      <c r="O329" s="42">
        <v>13030534.07</v>
      </c>
      <c r="P329" s="42">
        <v>13.03053407</v>
      </c>
      <c r="Q329" s="30" t="s">
        <v>25</v>
      </c>
      <c r="R329" s="31"/>
      <c r="S329" s="19"/>
      <c r="T329" s="2">
        <v>2630813</v>
      </c>
      <c r="U329" s="2" t="e">
        <f>+VLOOKUP(K329,#REF!,1,0)</f>
        <v>#REF!</v>
      </c>
    </row>
    <row r="330" spans="1:24" s="2" customFormat="1" ht="51" customHeight="1">
      <c r="A330" s="6">
        <v>327</v>
      </c>
      <c r="B330" s="19" t="s">
        <v>272</v>
      </c>
      <c r="C330" s="19" t="s">
        <v>887</v>
      </c>
      <c r="D330" s="19" t="s">
        <v>881</v>
      </c>
      <c r="E330" s="19" t="s">
        <v>889</v>
      </c>
      <c r="F330" s="19" t="s">
        <v>472</v>
      </c>
      <c r="G330" s="19" t="s">
        <v>892</v>
      </c>
      <c r="H330" s="19" t="s">
        <v>908</v>
      </c>
      <c r="I330" s="19" t="s">
        <v>998</v>
      </c>
      <c r="J330" s="19">
        <f t="shared" si="15"/>
        <v>2622584</v>
      </c>
      <c r="K330" s="19">
        <v>2622584</v>
      </c>
      <c r="L330" s="26" t="s">
        <v>840</v>
      </c>
      <c r="M330" s="19" t="s">
        <v>932</v>
      </c>
      <c r="N330" s="19" t="s">
        <v>66</v>
      </c>
      <c r="O330" s="42">
        <v>11697821.9</v>
      </c>
      <c r="P330" s="42">
        <v>11.697821900000001</v>
      </c>
      <c r="Q330" s="30" t="s">
        <v>25</v>
      </c>
      <c r="R330" s="31"/>
      <c r="S330" s="19"/>
      <c r="T330" s="2">
        <v>2622584</v>
      </c>
      <c r="U330" s="2" t="e">
        <f>+VLOOKUP(K330,#REF!,1,0)</f>
        <v>#REF!</v>
      </c>
    </row>
    <row r="331" spans="1:24" s="2" customFormat="1" ht="51" customHeight="1">
      <c r="A331" s="6">
        <v>328</v>
      </c>
      <c r="B331" s="19" t="s">
        <v>272</v>
      </c>
      <c r="C331" s="19" t="s">
        <v>887</v>
      </c>
      <c r="D331" s="19" t="s">
        <v>881</v>
      </c>
      <c r="E331" s="19" t="s">
        <v>27</v>
      </c>
      <c r="F331" s="19" t="s">
        <v>472</v>
      </c>
      <c r="G331" s="19" t="s">
        <v>892</v>
      </c>
      <c r="H331" s="19" t="s">
        <v>892</v>
      </c>
      <c r="I331" s="19" t="s">
        <v>990</v>
      </c>
      <c r="J331" s="19">
        <f t="shared" si="15"/>
        <v>2515995</v>
      </c>
      <c r="K331" s="19">
        <v>2515995</v>
      </c>
      <c r="L331" s="26" t="s">
        <v>841</v>
      </c>
      <c r="M331" s="19" t="s">
        <v>39</v>
      </c>
      <c r="N331" s="19" t="s">
        <v>431</v>
      </c>
      <c r="O331" s="42">
        <v>26406387.52</v>
      </c>
      <c r="P331" s="42">
        <v>26.406387519999999</v>
      </c>
      <c r="Q331" s="30" t="s">
        <v>25</v>
      </c>
      <c r="R331" s="31"/>
      <c r="S331" s="19"/>
      <c r="T331" s="2">
        <v>2515995</v>
      </c>
      <c r="U331" s="2" t="e">
        <f>+VLOOKUP(K331,#REF!,1,0)</f>
        <v>#REF!</v>
      </c>
    </row>
    <row r="332" spans="1:24" s="2" customFormat="1" ht="51" customHeight="1">
      <c r="A332" s="6">
        <v>329</v>
      </c>
      <c r="B332" s="19" t="s">
        <v>272</v>
      </c>
      <c r="C332" s="19" t="s">
        <v>887</v>
      </c>
      <c r="D332" s="19" t="s">
        <v>881</v>
      </c>
      <c r="E332" s="19" t="s">
        <v>20</v>
      </c>
      <c r="F332" s="19" t="s">
        <v>35</v>
      </c>
      <c r="G332" s="19" t="s">
        <v>894</v>
      </c>
      <c r="H332" s="19" t="s">
        <v>909</v>
      </c>
      <c r="I332" s="19" t="s">
        <v>910</v>
      </c>
      <c r="J332" s="19">
        <f t="shared" si="15"/>
        <v>2636163</v>
      </c>
      <c r="K332" s="19">
        <v>2636163</v>
      </c>
      <c r="L332" s="26" t="s">
        <v>981</v>
      </c>
      <c r="M332" s="19" t="s">
        <v>225</v>
      </c>
      <c r="N332" s="19" t="s">
        <v>664</v>
      </c>
      <c r="O332" s="42">
        <v>13863517.359999999</v>
      </c>
      <c r="P332" s="42">
        <v>13.863517359999999</v>
      </c>
      <c r="Q332" s="30" t="s">
        <v>25</v>
      </c>
      <c r="R332" s="31"/>
      <c r="S332" s="19"/>
      <c r="T332" s="2">
        <v>2636163</v>
      </c>
      <c r="U332" s="2" t="e">
        <f>+VLOOKUP(K332,#REF!,1,0)</f>
        <v>#REF!</v>
      </c>
    </row>
    <row r="333" spans="1:24" s="2" customFormat="1" ht="51" customHeight="1">
      <c r="A333" s="6">
        <v>330</v>
      </c>
      <c r="B333" s="19" t="s">
        <v>272</v>
      </c>
      <c r="C333" s="19" t="s">
        <v>887</v>
      </c>
      <c r="D333" s="19" t="s">
        <v>881</v>
      </c>
      <c r="E333" s="19" t="s">
        <v>20</v>
      </c>
      <c r="F333" s="19" t="s">
        <v>35</v>
      </c>
      <c r="G333" s="19" t="s">
        <v>895</v>
      </c>
      <c r="H333" s="19" t="s">
        <v>911</v>
      </c>
      <c r="I333" s="19" t="s">
        <v>910</v>
      </c>
      <c r="J333" s="19">
        <f t="shared" si="15"/>
        <v>2347457</v>
      </c>
      <c r="K333" s="19">
        <v>2347457</v>
      </c>
      <c r="L333" s="26" t="s">
        <v>868</v>
      </c>
      <c r="M333" s="19" t="s">
        <v>83</v>
      </c>
      <c r="N333" s="19">
        <v>0</v>
      </c>
      <c r="O333" s="42">
        <v>19948252.32</v>
      </c>
      <c r="P333" s="42">
        <v>19.948252320000002</v>
      </c>
      <c r="Q333" s="30" t="s">
        <v>25</v>
      </c>
      <c r="R333" s="31"/>
      <c r="S333" s="19"/>
      <c r="T333" s="2">
        <v>2347457</v>
      </c>
      <c r="U333" s="2" t="e">
        <f>+VLOOKUP(K333,#REF!,1,0)</f>
        <v>#REF!</v>
      </c>
    </row>
    <row r="334" spans="1:24" s="2" customFormat="1" ht="51" customHeight="1">
      <c r="A334" s="6">
        <v>331</v>
      </c>
      <c r="B334" s="19" t="s">
        <v>272</v>
      </c>
      <c r="C334" s="19" t="s">
        <v>887</v>
      </c>
      <c r="D334" s="19" t="s">
        <v>881</v>
      </c>
      <c r="E334" s="19" t="s">
        <v>20</v>
      </c>
      <c r="F334" s="19" t="s">
        <v>203</v>
      </c>
      <c r="G334" s="19" t="s">
        <v>464</v>
      </c>
      <c r="H334" s="19" t="s">
        <v>912</v>
      </c>
      <c r="I334" s="19" t="s">
        <v>896</v>
      </c>
      <c r="J334" s="19">
        <f t="shared" si="15"/>
        <v>2663430</v>
      </c>
      <c r="K334" s="19">
        <v>2663430</v>
      </c>
      <c r="L334" s="26" t="s">
        <v>982</v>
      </c>
      <c r="M334" s="19" t="s">
        <v>83</v>
      </c>
      <c r="N334" s="19" t="s">
        <v>327</v>
      </c>
      <c r="O334" s="42">
        <v>37210095.960000001</v>
      </c>
      <c r="P334" s="42">
        <v>37.210095960000004</v>
      </c>
      <c r="Q334" s="30" t="s">
        <v>25</v>
      </c>
      <c r="R334" s="31"/>
      <c r="S334" s="19"/>
      <c r="T334" s="2">
        <v>2663430</v>
      </c>
      <c r="U334" s="2" t="e">
        <f>+VLOOKUP(K334,#REF!,1,0)</f>
        <v>#REF!</v>
      </c>
    </row>
    <row r="335" spans="1:24" s="2" customFormat="1" ht="51" customHeight="1">
      <c r="A335" s="6">
        <v>332</v>
      </c>
      <c r="B335" s="19" t="s">
        <v>272</v>
      </c>
      <c r="C335" s="19" t="s">
        <v>887</v>
      </c>
      <c r="D335" s="19" t="s">
        <v>880</v>
      </c>
      <c r="E335" s="19" t="s">
        <v>20</v>
      </c>
      <c r="F335" s="19" t="s">
        <v>203</v>
      </c>
      <c r="G335" s="19" t="s">
        <v>204</v>
      </c>
      <c r="H335" s="19" t="s">
        <v>913</v>
      </c>
      <c r="I335" s="19" t="s">
        <v>896</v>
      </c>
      <c r="J335" s="19">
        <f t="shared" si="15"/>
        <v>2662378</v>
      </c>
      <c r="K335" s="19">
        <v>2662378</v>
      </c>
      <c r="L335" s="26" t="s">
        <v>869</v>
      </c>
      <c r="M335" s="19" t="s">
        <v>83</v>
      </c>
      <c r="N335" s="19" t="s">
        <v>927</v>
      </c>
      <c r="O335" s="42">
        <v>25031443.48</v>
      </c>
      <c r="P335" s="42">
        <v>25.03144348</v>
      </c>
      <c r="Q335" s="30" t="s">
        <v>25</v>
      </c>
      <c r="R335" s="31"/>
      <c r="S335" s="19"/>
      <c r="T335" s="2">
        <v>2662378</v>
      </c>
      <c r="U335" s="2" t="e">
        <f>+VLOOKUP(K335,#REF!,1,0)</f>
        <v>#REF!</v>
      </c>
    </row>
    <row r="336" spans="1:24" s="2" customFormat="1" ht="51" customHeight="1">
      <c r="A336" s="6">
        <v>333</v>
      </c>
      <c r="B336" s="40" t="s">
        <v>272</v>
      </c>
      <c r="C336" s="19" t="s">
        <v>887</v>
      </c>
      <c r="D336" s="19" t="s">
        <v>882</v>
      </c>
      <c r="E336" s="19" t="s">
        <v>20</v>
      </c>
      <c r="F336" s="19" t="s">
        <v>203</v>
      </c>
      <c r="G336" s="19" t="s">
        <v>464</v>
      </c>
      <c r="H336" s="19" t="s">
        <v>464</v>
      </c>
      <c r="I336" s="19" t="s">
        <v>896</v>
      </c>
      <c r="J336" s="19">
        <f t="shared" si="15"/>
        <v>2313509</v>
      </c>
      <c r="K336" s="19">
        <v>2313509</v>
      </c>
      <c r="L336" s="26" t="s">
        <v>870</v>
      </c>
      <c r="M336" s="19" t="s">
        <v>83</v>
      </c>
      <c r="N336" s="19" t="s">
        <v>327</v>
      </c>
      <c r="O336" s="42">
        <v>13974837.529999999</v>
      </c>
      <c r="P336" s="42">
        <v>13.974837529999999</v>
      </c>
      <c r="Q336" s="30" t="s">
        <v>25</v>
      </c>
      <c r="R336" s="31"/>
      <c r="S336" s="19"/>
      <c r="T336" s="2">
        <v>2313509</v>
      </c>
      <c r="U336" s="2" t="e">
        <f>+VLOOKUP(K336,#REF!,1,0)</f>
        <v>#REF!</v>
      </c>
    </row>
    <row r="337" spans="1:24" s="2" customFormat="1" ht="51" customHeight="1">
      <c r="A337" s="6">
        <v>334</v>
      </c>
      <c r="B337" s="19" t="s">
        <v>17</v>
      </c>
      <c r="C337" s="19" t="e">
        <v>#N/A</v>
      </c>
      <c r="D337" s="52" t="s">
        <v>19</v>
      </c>
      <c r="E337" s="19" t="e">
        <v>#N/A</v>
      </c>
      <c r="F337" s="19" t="s">
        <v>96</v>
      </c>
      <c r="G337" s="19" t="e">
        <v>#N/A</v>
      </c>
      <c r="H337" s="19" t="e">
        <v>#N/A</v>
      </c>
      <c r="I337" s="19" t="e">
        <v>#N/A</v>
      </c>
      <c r="J337" s="19" t="str">
        <f t="shared" si="15"/>
        <v>IDEA</v>
      </c>
      <c r="K337" s="19" t="s">
        <v>19</v>
      </c>
      <c r="L337" s="26" t="s">
        <v>871</v>
      </c>
      <c r="M337" s="19" t="e">
        <v>#N/A</v>
      </c>
      <c r="N337" s="19" t="e">
        <v>#N/A</v>
      </c>
      <c r="O337" s="42">
        <v>73624267.760000005</v>
      </c>
      <c r="P337" s="42">
        <v>73.624267760000009</v>
      </c>
      <c r="Q337" s="30" t="s">
        <v>25</v>
      </c>
      <c r="R337" s="31"/>
      <c r="S337" s="19"/>
      <c r="T337" s="2" t="s">
        <v>19</v>
      </c>
      <c r="U337" s="2" t="e">
        <f>+VLOOKUP(K337,#REF!,1,0)</f>
        <v>#REF!</v>
      </c>
    </row>
    <row r="338" spans="1:24" s="2" customFormat="1" ht="51" customHeight="1">
      <c r="A338" s="6">
        <v>335</v>
      </c>
      <c r="B338" s="19" t="s">
        <v>272</v>
      </c>
      <c r="C338" s="19" t="s">
        <v>887</v>
      </c>
      <c r="D338" s="33" t="s">
        <v>881</v>
      </c>
      <c r="E338" s="19" t="s">
        <v>889</v>
      </c>
      <c r="F338" s="19" t="s">
        <v>203</v>
      </c>
      <c r="G338" s="19" t="s">
        <v>203</v>
      </c>
      <c r="H338" s="19" t="s">
        <v>530</v>
      </c>
      <c r="I338" s="19" t="s">
        <v>999</v>
      </c>
      <c r="J338" s="19">
        <f t="shared" si="15"/>
        <v>2282904</v>
      </c>
      <c r="K338" s="19">
        <v>2282904</v>
      </c>
      <c r="L338" s="26" t="s">
        <v>983</v>
      </c>
      <c r="M338" s="19" t="s">
        <v>83</v>
      </c>
      <c r="N338" s="19" t="s">
        <v>316</v>
      </c>
      <c r="O338" s="42">
        <v>11923615.560000001</v>
      </c>
      <c r="P338" s="42">
        <v>11.92361556</v>
      </c>
      <c r="Q338" s="30" t="s">
        <v>25</v>
      </c>
      <c r="R338" s="31"/>
      <c r="S338" s="19"/>
      <c r="T338" s="2">
        <v>2282904</v>
      </c>
      <c r="U338" s="2" t="e">
        <f>+VLOOKUP(K338,#REF!,1,0)</f>
        <v>#REF!</v>
      </c>
    </row>
    <row r="339" spans="1:24" s="2" customFormat="1" ht="51" customHeight="1">
      <c r="A339" s="6">
        <v>336</v>
      </c>
      <c r="B339" s="19" t="s">
        <v>272</v>
      </c>
      <c r="C339" s="19" t="s">
        <v>887</v>
      </c>
      <c r="D339" s="33" t="s">
        <v>881</v>
      </c>
      <c r="E339" s="19" t="s">
        <v>889</v>
      </c>
      <c r="F339" s="19" t="s">
        <v>203</v>
      </c>
      <c r="G339" s="19" t="s">
        <v>203</v>
      </c>
      <c r="H339" s="19" t="s">
        <v>530</v>
      </c>
      <c r="I339" s="19" t="s">
        <v>999</v>
      </c>
      <c r="J339" s="19">
        <f t="shared" si="15"/>
        <v>2599672</v>
      </c>
      <c r="K339" s="19">
        <v>2599672</v>
      </c>
      <c r="L339" s="26" t="s">
        <v>842</v>
      </c>
      <c r="M339" s="19" t="s">
        <v>83</v>
      </c>
      <c r="N339" s="19" t="s">
        <v>927</v>
      </c>
      <c r="O339" s="42">
        <v>15295511.9</v>
      </c>
      <c r="P339" s="42">
        <v>15.295511900000001</v>
      </c>
      <c r="Q339" s="30" t="s">
        <v>25</v>
      </c>
      <c r="R339" s="31"/>
      <c r="S339" s="19"/>
      <c r="T339" s="2">
        <v>2599672</v>
      </c>
      <c r="U339" s="2" t="e">
        <f>+VLOOKUP(K339,#REF!,1,0)</f>
        <v>#REF!</v>
      </c>
    </row>
    <row r="340" spans="1:24" s="2" customFormat="1" ht="51" customHeight="1">
      <c r="A340" s="6">
        <v>337</v>
      </c>
      <c r="B340" s="19" t="s">
        <v>253</v>
      </c>
      <c r="C340" s="19" t="s">
        <v>887</v>
      </c>
      <c r="D340" s="19" t="s">
        <v>881</v>
      </c>
      <c r="E340" s="19" t="s">
        <v>20</v>
      </c>
      <c r="F340" s="19" t="s">
        <v>21</v>
      </c>
      <c r="G340" s="19" t="s">
        <v>21</v>
      </c>
      <c r="H340" s="19" t="s">
        <v>914</v>
      </c>
      <c r="I340" s="19" t="s">
        <v>899</v>
      </c>
      <c r="J340" s="19">
        <f t="shared" si="15"/>
        <v>2531211</v>
      </c>
      <c r="K340" s="19">
        <v>2531211</v>
      </c>
      <c r="L340" s="26" t="s">
        <v>872</v>
      </c>
      <c r="M340" s="19" t="s">
        <v>94</v>
      </c>
      <c r="N340" s="19" t="s">
        <v>401</v>
      </c>
      <c r="O340" s="42">
        <v>18559178.920000002</v>
      </c>
      <c r="P340" s="42">
        <v>18.559178920000001</v>
      </c>
      <c r="Q340" s="30" t="s">
        <v>25</v>
      </c>
      <c r="R340" s="31"/>
      <c r="S340" s="19"/>
      <c r="T340" s="2">
        <v>2531211</v>
      </c>
      <c r="U340" s="2" t="e">
        <f>+VLOOKUP(K340,#REF!,1,0)</f>
        <v>#REF!</v>
      </c>
      <c r="V340" s="2">
        <v>2531211</v>
      </c>
      <c r="X340" s="2" t="s">
        <v>1274</v>
      </c>
    </row>
    <row r="341" spans="1:24" s="2" customFormat="1" ht="51" customHeight="1">
      <c r="A341" s="6">
        <v>338</v>
      </c>
      <c r="B341" s="19" t="s">
        <v>272</v>
      </c>
      <c r="C341" s="19" t="s">
        <v>887</v>
      </c>
      <c r="D341" s="33" t="s">
        <v>881</v>
      </c>
      <c r="E341" s="19" t="s">
        <v>889</v>
      </c>
      <c r="F341" s="19" t="s">
        <v>203</v>
      </c>
      <c r="G341" s="19" t="s">
        <v>204</v>
      </c>
      <c r="H341" s="19" t="s">
        <v>913</v>
      </c>
      <c r="I341" s="19" t="s">
        <v>1000</v>
      </c>
      <c r="J341" s="19">
        <f t="shared" si="15"/>
        <v>2625304</v>
      </c>
      <c r="K341" s="19">
        <v>2625304</v>
      </c>
      <c r="L341" s="26" t="s">
        <v>843</v>
      </c>
      <c r="M341" s="19" t="s">
        <v>567</v>
      </c>
      <c r="N341" s="19" t="s">
        <v>784</v>
      </c>
      <c r="O341" s="42">
        <v>5332624.8600000003</v>
      </c>
      <c r="P341" s="42">
        <v>5.3326248600000001</v>
      </c>
      <c r="Q341" s="30" t="s">
        <v>95</v>
      </c>
      <c r="R341" s="31"/>
      <c r="S341" s="19"/>
      <c r="T341" s="2">
        <v>2625304</v>
      </c>
      <c r="U341" s="2" t="e">
        <f>+VLOOKUP(K341,#REF!,1,0)</f>
        <v>#REF!</v>
      </c>
    </row>
    <row r="342" spans="1:24" s="2" customFormat="1" ht="51" customHeight="1">
      <c r="A342" s="6">
        <v>339</v>
      </c>
      <c r="B342" s="19" t="s">
        <v>17</v>
      </c>
      <c r="C342" s="19" t="s">
        <v>887</v>
      </c>
      <c r="D342" s="19" t="s">
        <v>881</v>
      </c>
      <c r="E342" s="19" t="s">
        <v>20</v>
      </c>
      <c r="F342" s="19" t="s">
        <v>220</v>
      </c>
      <c r="G342" s="19" t="s">
        <v>300</v>
      </c>
      <c r="H342" s="19" t="s">
        <v>915</v>
      </c>
      <c r="I342" s="19" t="s">
        <v>916</v>
      </c>
      <c r="J342" s="19">
        <f t="shared" si="15"/>
        <v>2653754</v>
      </c>
      <c r="K342" s="19">
        <v>2653754</v>
      </c>
      <c r="L342" s="26" t="s">
        <v>873</v>
      </c>
      <c r="M342" s="19" t="s">
        <v>148</v>
      </c>
      <c r="N342" s="19" t="s">
        <v>471</v>
      </c>
      <c r="O342" s="42">
        <v>391524602.14999998</v>
      </c>
      <c r="P342" s="42">
        <v>391.52460214999996</v>
      </c>
      <c r="Q342" s="30" t="s">
        <v>25</v>
      </c>
      <c r="R342" s="31"/>
      <c r="S342" s="19"/>
      <c r="T342" s="2">
        <v>2653754</v>
      </c>
      <c r="U342" s="2" t="e">
        <f>+VLOOKUP(K342,#REF!,1,0)</f>
        <v>#REF!</v>
      </c>
    </row>
    <row r="343" spans="1:24" s="2" customFormat="1" ht="51" customHeight="1">
      <c r="A343" s="6">
        <v>340</v>
      </c>
      <c r="B343" s="19" t="s">
        <v>17</v>
      </c>
      <c r="C343" s="19" t="s">
        <v>887</v>
      </c>
      <c r="D343" s="19" t="s">
        <v>881</v>
      </c>
      <c r="E343" s="19" t="s">
        <v>890</v>
      </c>
      <c r="F343" s="19" t="s">
        <v>100</v>
      </c>
      <c r="G343" s="19" t="s">
        <v>128</v>
      </c>
      <c r="H343" s="19" t="s">
        <v>917</v>
      </c>
      <c r="I343" s="19" t="s">
        <v>918</v>
      </c>
      <c r="J343" s="19">
        <f t="shared" si="15"/>
        <v>2623785</v>
      </c>
      <c r="K343" s="19">
        <v>2623785</v>
      </c>
      <c r="L343" s="26" t="s">
        <v>874</v>
      </c>
      <c r="M343" s="19" t="s">
        <v>48</v>
      </c>
      <c r="N343" s="19" t="s">
        <v>439</v>
      </c>
      <c r="O343" s="42">
        <v>51536892</v>
      </c>
      <c r="P343" s="42">
        <v>51.536892000000002</v>
      </c>
      <c r="Q343" s="30" t="s">
        <v>25</v>
      </c>
      <c r="R343" s="31"/>
      <c r="S343" s="19"/>
      <c r="T343" s="2">
        <v>2623785</v>
      </c>
      <c r="U343" s="2" t="e">
        <f>+VLOOKUP(K343,#REF!,1,0)</f>
        <v>#REF!</v>
      </c>
    </row>
    <row r="344" spans="1:24" s="2" customFormat="1" ht="51" customHeight="1">
      <c r="A344" s="6">
        <v>341</v>
      </c>
      <c r="B344" s="19" t="s">
        <v>253</v>
      </c>
      <c r="C344" s="19" t="s">
        <v>887</v>
      </c>
      <c r="D344" s="19" t="s">
        <v>881</v>
      </c>
      <c r="E344" s="19" t="s">
        <v>889</v>
      </c>
      <c r="F344" s="19" t="s">
        <v>21</v>
      </c>
      <c r="G344" s="19" t="s">
        <v>21</v>
      </c>
      <c r="H344" s="19" t="s">
        <v>402</v>
      </c>
      <c r="I344" s="19" t="s">
        <v>1001</v>
      </c>
      <c r="J344" s="19">
        <f t="shared" si="15"/>
        <v>2628509</v>
      </c>
      <c r="K344" s="19">
        <v>2628509</v>
      </c>
      <c r="L344" s="26" t="s">
        <v>875</v>
      </c>
      <c r="M344" s="19" t="s">
        <v>306</v>
      </c>
      <c r="N344" s="19" t="s">
        <v>307</v>
      </c>
      <c r="O344" s="42">
        <v>27507952.57</v>
      </c>
      <c r="P344" s="42">
        <v>27.50795257</v>
      </c>
      <c r="Q344" s="30" t="s">
        <v>25</v>
      </c>
      <c r="R344" s="31"/>
      <c r="S344" s="19"/>
      <c r="T344" s="2">
        <v>2628509</v>
      </c>
      <c r="U344" s="2" t="e">
        <f>+VLOOKUP(K344,#REF!,1,0)</f>
        <v>#REF!</v>
      </c>
      <c r="V344" s="2">
        <v>2628509</v>
      </c>
      <c r="X344" s="2" t="s">
        <v>1276</v>
      </c>
    </row>
    <row r="345" spans="1:24" s="2" customFormat="1" ht="51" customHeight="1">
      <c r="A345" s="6">
        <v>342</v>
      </c>
      <c r="B345" s="40" t="s">
        <v>253</v>
      </c>
      <c r="C345" s="19" t="s">
        <v>887</v>
      </c>
      <c r="D345" s="19" t="s">
        <v>881</v>
      </c>
      <c r="E345" s="19" t="s">
        <v>20</v>
      </c>
      <c r="F345" s="19" t="s">
        <v>883</v>
      </c>
      <c r="G345" s="19" t="s">
        <v>891</v>
      </c>
      <c r="H345" s="19" t="s">
        <v>919</v>
      </c>
      <c r="I345" s="19" t="s">
        <v>897</v>
      </c>
      <c r="J345" s="19">
        <f t="shared" si="15"/>
        <v>2557424</v>
      </c>
      <c r="K345" s="51">
        <v>2557424</v>
      </c>
      <c r="L345" s="26" t="s">
        <v>876</v>
      </c>
      <c r="M345" s="19" t="s">
        <v>83</v>
      </c>
      <c r="N345" s="19" t="s">
        <v>327</v>
      </c>
      <c r="O345" s="42">
        <v>10292757.689999999</v>
      </c>
      <c r="P345" s="42">
        <v>10.29275769</v>
      </c>
      <c r="Q345" s="30" t="s">
        <v>25</v>
      </c>
      <c r="R345" s="31"/>
      <c r="S345" s="19"/>
      <c r="T345" s="2">
        <v>2557424</v>
      </c>
      <c r="U345" s="2" t="e">
        <f>+VLOOKUP(K345,#REF!,1,0)</f>
        <v>#REF!</v>
      </c>
      <c r="V345" s="2">
        <v>2557424</v>
      </c>
      <c r="X345" s="2" t="s">
        <v>1276</v>
      </c>
    </row>
    <row r="346" spans="1:24" s="2" customFormat="1" ht="51" customHeight="1">
      <c r="A346" s="6">
        <v>343</v>
      </c>
      <c r="B346" s="40" t="s">
        <v>253</v>
      </c>
      <c r="C346" s="19" t="s">
        <v>887</v>
      </c>
      <c r="D346" s="19" t="s">
        <v>881</v>
      </c>
      <c r="E346" s="19" t="s">
        <v>20</v>
      </c>
      <c r="F346" s="19" t="s">
        <v>883</v>
      </c>
      <c r="G346" s="19" t="s">
        <v>891</v>
      </c>
      <c r="H346" s="19" t="s">
        <v>891</v>
      </c>
      <c r="I346" s="19" t="s">
        <v>897</v>
      </c>
      <c r="J346" s="19">
        <f t="shared" si="15"/>
        <v>2598379</v>
      </c>
      <c r="K346" s="51">
        <v>2598379</v>
      </c>
      <c r="L346" s="26" t="s">
        <v>877</v>
      </c>
      <c r="M346" s="19" t="s">
        <v>83</v>
      </c>
      <c r="N346" s="19" t="s">
        <v>327</v>
      </c>
      <c r="O346" s="42">
        <v>4827015.66</v>
      </c>
      <c r="P346" s="42">
        <v>4.8270156599999998</v>
      </c>
      <c r="Q346" s="19" t="s">
        <v>95</v>
      </c>
      <c r="R346" s="31"/>
      <c r="S346" s="19"/>
      <c r="T346" s="2">
        <v>2598379</v>
      </c>
      <c r="U346" s="2" t="e">
        <f>+VLOOKUP(K346,#REF!,1,0)</f>
        <v>#REF!</v>
      </c>
      <c r="V346" s="2">
        <v>2598379</v>
      </c>
      <c r="X346" s="2" t="s">
        <v>1276</v>
      </c>
    </row>
    <row r="347" spans="1:24" s="2" customFormat="1" ht="51" customHeight="1">
      <c r="A347" s="6">
        <v>344</v>
      </c>
      <c r="B347" s="19" t="s">
        <v>272</v>
      </c>
      <c r="C347" s="19" t="s">
        <v>888</v>
      </c>
      <c r="D347" s="19" t="s">
        <v>881</v>
      </c>
      <c r="E347" s="19" t="s">
        <v>27</v>
      </c>
      <c r="F347" s="19" t="s">
        <v>100</v>
      </c>
      <c r="G347" s="19" t="s">
        <v>892</v>
      </c>
      <c r="H347" s="19" t="s">
        <v>920</v>
      </c>
      <c r="I347" s="19" t="s">
        <v>990</v>
      </c>
      <c r="J347" s="19">
        <f t="shared" si="15"/>
        <v>2236400</v>
      </c>
      <c r="K347" s="19">
        <v>2236400</v>
      </c>
      <c r="L347" s="26" t="s">
        <v>844</v>
      </c>
      <c r="M347" s="19" t="s">
        <v>39</v>
      </c>
      <c r="N347" s="19">
        <v>0</v>
      </c>
      <c r="O347" s="42">
        <v>8728070.9399999995</v>
      </c>
      <c r="P347" s="42">
        <v>8.7280709400000003</v>
      </c>
      <c r="Q347" s="19" t="s">
        <v>95</v>
      </c>
      <c r="R347" s="31"/>
      <c r="S347" s="19"/>
      <c r="T347" s="2">
        <v>2236400</v>
      </c>
      <c r="U347" s="2" t="e">
        <f>+VLOOKUP(K347,#REF!,1,0)</f>
        <v>#REF!</v>
      </c>
    </row>
    <row r="348" spans="1:24" s="2" customFormat="1" ht="51" customHeight="1">
      <c r="A348" s="6">
        <v>345</v>
      </c>
      <c r="B348" s="33" t="s">
        <v>86</v>
      </c>
      <c r="C348" s="19" t="s">
        <v>887</v>
      </c>
      <c r="D348" s="33" t="s">
        <v>881</v>
      </c>
      <c r="E348" s="19" t="s">
        <v>890</v>
      </c>
      <c r="F348" s="33" t="s">
        <v>203</v>
      </c>
      <c r="G348" s="19" t="s">
        <v>203</v>
      </c>
      <c r="H348" s="19" t="s">
        <v>203</v>
      </c>
      <c r="I348" s="19" t="s">
        <v>921</v>
      </c>
      <c r="J348" s="19">
        <f t="shared" si="15"/>
        <v>2336870</v>
      </c>
      <c r="K348" s="19">
        <v>2336870</v>
      </c>
      <c r="L348" s="26" t="s">
        <v>789</v>
      </c>
      <c r="M348" s="19" t="s">
        <v>83</v>
      </c>
      <c r="N348" s="19" t="s">
        <v>630</v>
      </c>
      <c r="O348" s="42">
        <v>115000000</v>
      </c>
      <c r="P348" s="42">
        <v>115</v>
      </c>
      <c r="Q348" s="30" t="s">
        <v>25</v>
      </c>
      <c r="R348" s="31"/>
      <c r="S348" s="19"/>
      <c r="T348" s="2">
        <v>2336870</v>
      </c>
      <c r="U348" s="2" t="e">
        <f>+VLOOKUP(K348,#REF!,1,0)</f>
        <v>#REF!</v>
      </c>
    </row>
    <row r="349" spans="1:24" s="2" customFormat="1" ht="51" customHeight="1">
      <c r="A349" s="6">
        <v>346</v>
      </c>
      <c r="B349" s="19" t="s">
        <v>272</v>
      </c>
      <c r="C349" s="19" t="s">
        <v>887</v>
      </c>
      <c r="D349" s="19" t="s">
        <v>881</v>
      </c>
      <c r="E349" s="19" t="s">
        <v>27</v>
      </c>
      <c r="F349" s="19" t="s">
        <v>472</v>
      </c>
      <c r="G349" s="19" t="s">
        <v>892</v>
      </c>
      <c r="H349" s="19" t="s">
        <v>892</v>
      </c>
      <c r="I349" s="19" t="s">
        <v>990</v>
      </c>
      <c r="J349" s="19">
        <f t="shared" si="15"/>
        <v>2473191</v>
      </c>
      <c r="K349" s="19">
        <v>2473191</v>
      </c>
      <c r="L349" s="26" t="s">
        <v>845</v>
      </c>
      <c r="M349" s="19" t="s">
        <v>932</v>
      </c>
      <c r="N349" s="19" t="s">
        <v>66</v>
      </c>
      <c r="O349" s="42">
        <v>3374522.6</v>
      </c>
      <c r="P349" s="42">
        <v>3.3745226000000001</v>
      </c>
      <c r="Q349" s="19" t="s">
        <v>95</v>
      </c>
      <c r="R349" s="31"/>
      <c r="S349" s="19"/>
      <c r="T349" s="2">
        <v>2473191</v>
      </c>
      <c r="U349" s="2" t="e">
        <f>+VLOOKUP(K349,#REF!,1,0)</f>
        <v>#REF!</v>
      </c>
    </row>
    <row r="350" spans="1:24" s="2" customFormat="1" ht="51" customHeight="1">
      <c r="A350" s="6">
        <v>347</v>
      </c>
      <c r="B350" s="19" t="s">
        <v>272</v>
      </c>
      <c r="C350" s="19" t="s">
        <v>887</v>
      </c>
      <c r="D350" s="19" t="s">
        <v>881</v>
      </c>
      <c r="E350" s="19" t="s">
        <v>27</v>
      </c>
      <c r="F350" s="19" t="s">
        <v>472</v>
      </c>
      <c r="G350" s="19" t="s">
        <v>892</v>
      </c>
      <c r="H350" s="19" t="s">
        <v>892</v>
      </c>
      <c r="I350" s="19" t="s">
        <v>990</v>
      </c>
      <c r="J350" s="19">
        <f t="shared" si="15"/>
        <v>2606855</v>
      </c>
      <c r="K350" s="19">
        <v>2606855</v>
      </c>
      <c r="L350" s="26" t="s">
        <v>846</v>
      </c>
      <c r="M350" s="19" t="s">
        <v>39</v>
      </c>
      <c r="N350" s="19" t="s">
        <v>431</v>
      </c>
      <c r="O350" s="42">
        <v>3518472.13</v>
      </c>
      <c r="P350" s="42">
        <v>3.5184721299999997</v>
      </c>
      <c r="Q350" s="19" t="s">
        <v>95</v>
      </c>
      <c r="R350" s="31"/>
      <c r="S350" s="19"/>
      <c r="T350" s="2">
        <v>2606855</v>
      </c>
      <c r="U350" s="2" t="e">
        <f>+VLOOKUP(K350,#REF!,1,0)</f>
        <v>#REF!</v>
      </c>
    </row>
    <row r="351" spans="1:24" s="2" customFormat="1" ht="51" customHeight="1">
      <c r="A351" s="6">
        <v>348</v>
      </c>
      <c r="B351" s="19" t="s">
        <v>272</v>
      </c>
      <c r="C351" s="19" t="s">
        <v>887</v>
      </c>
      <c r="D351" s="19" t="s">
        <v>881</v>
      </c>
      <c r="E351" s="19" t="s">
        <v>27</v>
      </c>
      <c r="F351" s="19" t="s">
        <v>472</v>
      </c>
      <c r="G351" s="19" t="s">
        <v>892</v>
      </c>
      <c r="H351" s="19" t="s">
        <v>892</v>
      </c>
      <c r="I351" s="19" t="s">
        <v>990</v>
      </c>
      <c r="J351" s="19">
        <f t="shared" si="15"/>
        <v>2626037</v>
      </c>
      <c r="K351" s="19">
        <v>2626037</v>
      </c>
      <c r="L351" s="26" t="s">
        <v>847</v>
      </c>
      <c r="M351" s="19" t="s">
        <v>39</v>
      </c>
      <c r="N351" s="19" t="s">
        <v>431</v>
      </c>
      <c r="O351" s="42">
        <v>2470737.88</v>
      </c>
      <c r="P351" s="42">
        <v>2.4707378799999997</v>
      </c>
      <c r="Q351" s="19" t="s">
        <v>187</v>
      </c>
      <c r="R351" s="31"/>
      <c r="S351" s="19"/>
      <c r="T351" s="2">
        <v>2626037</v>
      </c>
      <c r="U351" s="2" t="e">
        <f>+VLOOKUP(K351,#REF!,1,0)</f>
        <v>#REF!</v>
      </c>
    </row>
    <row r="352" spans="1:24" s="2" customFormat="1" ht="51" customHeight="1">
      <c r="A352" s="6">
        <v>349</v>
      </c>
      <c r="B352" s="19" t="s">
        <v>272</v>
      </c>
      <c r="C352" s="19" t="s">
        <v>887</v>
      </c>
      <c r="D352" s="19" t="s">
        <v>881</v>
      </c>
      <c r="E352" s="19" t="s">
        <v>27</v>
      </c>
      <c r="F352" s="19" t="s">
        <v>472</v>
      </c>
      <c r="G352" s="19" t="s">
        <v>892</v>
      </c>
      <c r="H352" s="19" t="s">
        <v>892</v>
      </c>
      <c r="I352" s="19" t="s">
        <v>990</v>
      </c>
      <c r="J352" s="19">
        <f t="shared" si="15"/>
        <v>2606703</v>
      </c>
      <c r="K352" s="19">
        <v>2606703</v>
      </c>
      <c r="L352" s="26" t="s">
        <v>848</v>
      </c>
      <c r="M352" s="19" t="s">
        <v>39</v>
      </c>
      <c r="N352" s="19" t="s">
        <v>431</v>
      </c>
      <c r="O352" s="42">
        <v>2035549.33</v>
      </c>
      <c r="P352" s="42">
        <v>2.0355493300000003</v>
      </c>
      <c r="Q352" s="19" t="s">
        <v>187</v>
      </c>
      <c r="R352" s="31"/>
      <c r="S352" s="19"/>
      <c r="T352" s="2">
        <v>2606703</v>
      </c>
      <c r="U352" s="2" t="e">
        <f>+VLOOKUP(K352,#REF!,1,0)</f>
        <v>#REF!</v>
      </c>
    </row>
    <row r="353" spans="1:21" s="2" customFormat="1" ht="51" customHeight="1">
      <c r="A353" s="6">
        <v>350</v>
      </c>
      <c r="B353" s="19" t="s">
        <v>272</v>
      </c>
      <c r="C353" s="19" t="s">
        <v>887</v>
      </c>
      <c r="D353" s="19" t="s">
        <v>881</v>
      </c>
      <c r="E353" s="19" t="s">
        <v>889</v>
      </c>
      <c r="F353" s="19" t="s">
        <v>472</v>
      </c>
      <c r="G353" s="19" t="s">
        <v>892</v>
      </c>
      <c r="H353" s="19" t="s">
        <v>908</v>
      </c>
      <c r="I353" s="19" t="s">
        <v>1002</v>
      </c>
      <c r="J353" s="19">
        <f t="shared" si="15"/>
        <v>2521284</v>
      </c>
      <c r="K353" s="19">
        <v>2521284</v>
      </c>
      <c r="L353" s="26" t="s">
        <v>849</v>
      </c>
      <c r="M353" s="19" t="s">
        <v>39</v>
      </c>
      <c r="N353" s="19" t="s">
        <v>431</v>
      </c>
      <c r="O353" s="42">
        <v>1790419.3</v>
      </c>
      <c r="P353" s="42">
        <v>1.7904192999999999</v>
      </c>
      <c r="Q353" s="19" t="s">
        <v>187</v>
      </c>
      <c r="R353" s="31"/>
      <c r="S353" s="19"/>
      <c r="T353" s="2">
        <v>2521284</v>
      </c>
      <c r="U353" s="2" t="e">
        <f>+VLOOKUP(K353,#REF!,1,0)</f>
        <v>#REF!</v>
      </c>
    </row>
    <row r="354" spans="1:21" s="2" customFormat="1" ht="51" customHeight="1">
      <c r="A354" s="6">
        <v>351</v>
      </c>
      <c r="B354" s="19" t="s">
        <v>272</v>
      </c>
      <c r="C354" s="19" t="s">
        <v>887</v>
      </c>
      <c r="D354" s="19" t="s">
        <v>881</v>
      </c>
      <c r="E354" s="19" t="s">
        <v>20</v>
      </c>
      <c r="F354" s="19" t="s">
        <v>100</v>
      </c>
      <c r="G354" s="19" t="s">
        <v>101</v>
      </c>
      <c r="H354" s="19" t="s">
        <v>102</v>
      </c>
      <c r="I354" s="19" t="s">
        <v>898</v>
      </c>
      <c r="J354" s="19">
        <f t="shared" si="15"/>
        <v>2645876</v>
      </c>
      <c r="K354" s="19">
        <v>2645876</v>
      </c>
      <c r="L354" s="26" t="s">
        <v>850</v>
      </c>
      <c r="M354" s="19" t="s">
        <v>24</v>
      </c>
      <c r="N354" s="19" t="s">
        <v>929</v>
      </c>
      <c r="O354" s="42">
        <v>45274778.850000001</v>
      </c>
      <c r="P354" s="42">
        <v>45.274778850000004</v>
      </c>
      <c r="Q354" s="30" t="s">
        <v>25</v>
      </c>
      <c r="R354" s="31"/>
      <c r="S354" s="19"/>
      <c r="T354" s="2">
        <v>2645876</v>
      </c>
      <c r="U354" s="2" t="e">
        <f>+VLOOKUP(K354,#REF!,1,0)</f>
        <v>#REF!</v>
      </c>
    </row>
    <row r="355" spans="1:21" s="2" customFormat="1" ht="51" customHeight="1">
      <c r="A355" s="6">
        <v>352</v>
      </c>
      <c r="B355" s="19" t="s">
        <v>86</v>
      </c>
      <c r="C355" s="19" t="s">
        <v>887</v>
      </c>
      <c r="D355" s="19" t="s">
        <v>881</v>
      </c>
      <c r="E355" s="19" t="s">
        <v>27</v>
      </c>
      <c r="F355" s="19" t="s">
        <v>76</v>
      </c>
      <c r="G355" s="19" t="s">
        <v>525</v>
      </c>
      <c r="H355" s="19" t="s">
        <v>714</v>
      </c>
      <c r="I355" s="19" t="s">
        <v>992</v>
      </c>
      <c r="J355" s="19">
        <f t="shared" si="15"/>
        <v>2618414</v>
      </c>
      <c r="K355" s="19">
        <v>2618414</v>
      </c>
      <c r="L355" s="26" t="s">
        <v>851</v>
      </c>
      <c r="M355" s="19" t="s">
        <v>148</v>
      </c>
      <c r="N355" s="19" t="s">
        <v>767</v>
      </c>
      <c r="O355" s="42">
        <v>18318915</v>
      </c>
      <c r="P355" s="42">
        <v>18.318915000000001</v>
      </c>
      <c r="Q355" s="30" t="s">
        <v>25</v>
      </c>
      <c r="R355" s="31"/>
      <c r="S355" s="19"/>
      <c r="T355" s="2">
        <v>2618414</v>
      </c>
      <c r="U355" s="2" t="e">
        <f>+VLOOKUP(K355,#REF!,1,0)</f>
        <v>#REF!</v>
      </c>
    </row>
    <row r="356" spans="1:21" s="2" customFormat="1" ht="51" customHeight="1">
      <c r="A356" s="6">
        <v>353</v>
      </c>
      <c r="B356" s="19" t="s">
        <v>86</v>
      </c>
      <c r="C356" s="19" t="s">
        <v>887</v>
      </c>
      <c r="D356" s="19" t="s">
        <v>881</v>
      </c>
      <c r="E356" s="19" t="s">
        <v>27</v>
      </c>
      <c r="F356" s="19" t="s">
        <v>76</v>
      </c>
      <c r="G356" s="19" t="s">
        <v>249</v>
      </c>
      <c r="H356" s="19" t="s">
        <v>777</v>
      </c>
      <c r="I356" s="19" t="s">
        <v>993</v>
      </c>
      <c r="J356" s="19">
        <f t="shared" si="15"/>
        <v>2641409</v>
      </c>
      <c r="K356" s="19">
        <v>2641409</v>
      </c>
      <c r="L356" s="26" t="s">
        <v>852</v>
      </c>
      <c r="M356" s="19" t="s">
        <v>567</v>
      </c>
      <c r="N356" s="19" t="s">
        <v>784</v>
      </c>
      <c r="O356" s="42">
        <v>9076642</v>
      </c>
      <c r="P356" s="42">
        <v>9.0766419999999997</v>
      </c>
      <c r="Q356" s="19" t="s">
        <v>95</v>
      </c>
      <c r="R356" s="31"/>
      <c r="S356" s="19"/>
      <c r="T356" s="2">
        <v>2641409</v>
      </c>
      <c r="U356" s="2" t="e">
        <f>+VLOOKUP(K356,#REF!,1,0)</f>
        <v>#REF!</v>
      </c>
    </row>
    <row r="357" spans="1:21" s="2" customFormat="1" ht="51" customHeight="1">
      <c r="A357" s="6">
        <v>354</v>
      </c>
      <c r="B357" s="19" t="s">
        <v>86</v>
      </c>
      <c r="C357" s="19" t="s">
        <v>887</v>
      </c>
      <c r="D357" s="19" t="s">
        <v>881</v>
      </c>
      <c r="E357" s="19" t="s">
        <v>20</v>
      </c>
      <c r="F357" s="19" t="s">
        <v>76</v>
      </c>
      <c r="G357" s="19" t="s">
        <v>76</v>
      </c>
      <c r="H357" s="19" t="s">
        <v>76</v>
      </c>
      <c r="I357" s="19" t="s">
        <v>922</v>
      </c>
      <c r="J357" s="19">
        <f t="shared" si="15"/>
        <v>2672110</v>
      </c>
      <c r="K357" s="19">
        <v>2672110</v>
      </c>
      <c r="L357" s="26" t="s">
        <v>984</v>
      </c>
      <c r="M357" s="19" t="s">
        <v>148</v>
      </c>
      <c r="N357" s="19" t="s">
        <v>444</v>
      </c>
      <c r="O357" s="42">
        <v>4190574.14</v>
      </c>
      <c r="P357" s="42">
        <v>4.1905741399999998</v>
      </c>
      <c r="Q357" s="19" t="s">
        <v>95</v>
      </c>
      <c r="R357" s="31"/>
      <c r="S357" s="19"/>
      <c r="T357" s="2">
        <v>2672110</v>
      </c>
      <c r="U357" s="2" t="e">
        <f>+VLOOKUP(K357,#REF!,1,0)</f>
        <v>#REF!</v>
      </c>
    </row>
    <row r="358" spans="1:21" s="2" customFormat="1" ht="51" customHeight="1">
      <c r="A358" s="6">
        <v>355</v>
      </c>
      <c r="B358" s="19" t="s">
        <v>86</v>
      </c>
      <c r="C358" s="19" t="s">
        <v>887</v>
      </c>
      <c r="D358" s="19" t="s">
        <v>881</v>
      </c>
      <c r="E358" s="19" t="s">
        <v>20</v>
      </c>
      <c r="F358" s="19" t="s">
        <v>76</v>
      </c>
      <c r="G358" s="19" t="s">
        <v>76</v>
      </c>
      <c r="H358" s="19" t="s">
        <v>256</v>
      </c>
      <c r="I358" s="19" t="s">
        <v>922</v>
      </c>
      <c r="J358" s="19">
        <f t="shared" si="15"/>
        <v>2651256</v>
      </c>
      <c r="K358" s="19">
        <v>2651256</v>
      </c>
      <c r="L358" s="26" t="s">
        <v>985</v>
      </c>
      <c r="M358" s="19" t="s">
        <v>148</v>
      </c>
      <c r="N358" s="19" t="s">
        <v>444</v>
      </c>
      <c r="O358" s="42">
        <v>28346827</v>
      </c>
      <c r="P358" s="42">
        <v>28.346827000000001</v>
      </c>
      <c r="Q358" s="30" t="s">
        <v>25</v>
      </c>
      <c r="R358" s="31"/>
      <c r="S358" s="19"/>
      <c r="T358" s="2">
        <v>2651256</v>
      </c>
      <c r="U358" s="2" t="e">
        <f>+VLOOKUP(K358,#REF!,1,0)</f>
        <v>#REF!</v>
      </c>
    </row>
    <row r="359" spans="1:21" s="2" customFormat="1" ht="51" customHeight="1">
      <c r="A359" s="6">
        <v>356</v>
      </c>
      <c r="B359" s="19" t="s">
        <v>86</v>
      </c>
      <c r="C359" s="19" t="s">
        <v>887</v>
      </c>
      <c r="D359" s="19" t="s">
        <v>881</v>
      </c>
      <c r="E359" s="19" t="s">
        <v>20</v>
      </c>
      <c r="F359" s="19" t="s">
        <v>76</v>
      </c>
      <c r="G359" s="19" t="s">
        <v>76</v>
      </c>
      <c r="H359" s="19" t="s">
        <v>256</v>
      </c>
      <c r="I359" s="19" t="s">
        <v>922</v>
      </c>
      <c r="J359" s="19">
        <f t="shared" si="15"/>
        <v>2627304</v>
      </c>
      <c r="K359" s="19">
        <v>2627304</v>
      </c>
      <c r="L359" s="26" t="s">
        <v>853</v>
      </c>
      <c r="M359" s="19" t="s">
        <v>148</v>
      </c>
      <c r="N359" s="19" t="s">
        <v>444</v>
      </c>
      <c r="O359" s="42">
        <v>56033931</v>
      </c>
      <c r="P359" s="42">
        <v>56.033931000000003</v>
      </c>
      <c r="Q359" s="30" t="s">
        <v>25</v>
      </c>
      <c r="R359" s="31"/>
      <c r="S359" s="19"/>
      <c r="T359" s="2">
        <v>2627304</v>
      </c>
      <c r="U359" s="2" t="e">
        <f>+VLOOKUP(K359,#REF!,1,0)</f>
        <v>#REF!</v>
      </c>
    </row>
    <row r="360" spans="1:21" s="2" customFormat="1" ht="51" customHeight="1">
      <c r="A360" s="6">
        <v>357</v>
      </c>
      <c r="B360" s="19" t="s">
        <v>86</v>
      </c>
      <c r="C360" s="19" t="s">
        <v>887</v>
      </c>
      <c r="D360" s="19" t="s">
        <v>881</v>
      </c>
      <c r="E360" s="19" t="s">
        <v>889</v>
      </c>
      <c r="F360" s="19" t="s">
        <v>76</v>
      </c>
      <c r="G360" s="19" t="s">
        <v>76</v>
      </c>
      <c r="H360" s="19" t="s">
        <v>986</v>
      </c>
      <c r="I360" s="19" t="s">
        <v>1007</v>
      </c>
      <c r="J360" s="19">
        <f t="shared" si="15"/>
        <v>2667385</v>
      </c>
      <c r="K360" s="19">
        <v>2667385</v>
      </c>
      <c r="L360" s="26" t="s">
        <v>987</v>
      </c>
      <c r="M360" s="19" t="s">
        <v>33</v>
      </c>
      <c r="N360" s="19" t="s">
        <v>931</v>
      </c>
      <c r="O360" s="42">
        <v>87618918.709999993</v>
      </c>
      <c r="P360" s="42">
        <v>87.618918709999988</v>
      </c>
      <c r="Q360" s="30" t="s">
        <v>25</v>
      </c>
      <c r="R360" s="31"/>
      <c r="S360" s="19"/>
      <c r="T360" s="2">
        <v>2667385</v>
      </c>
      <c r="U360" s="2" t="e">
        <f>+VLOOKUP(K360,#REF!,1,0)</f>
        <v>#REF!</v>
      </c>
    </row>
    <row r="361" spans="1:21" s="2" customFormat="1" ht="51" customHeight="1">
      <c r="A361" s="6">
        <v>358</v>
      </c>
      <c r="B361" s="33" t="s">
        <v>17</v>
      </c>
      <c r="C361" s="19" t="e">
        <v>#N/A</v>
      </c>
      <c r="D361" s="33" t="s">
        <v>19</v>
      </c>
      <c r="E361" s="19" t="e">
        <v>#N/A</v>
      </c>
      <c r="F361" s="33" t="s">
        <v>203</v>
      </c>
      <c r="G361" s="19" t="e">
        <v>#N/A</v>
      </c>
      <c r="H361" s="19" t="e">
        <v>#N/A</v>
      </c>
      <c r="I361" s="19" t="e">
        <v>#N/A</v>
      </c>
      <c r="J361" s="19" t="str">
        <f t="shared" si="15"/>
        <v>IDEA</v>
      </c>
      <c r="K361" s="19" t="s">
        <v>19</v>
      </c>
      <c r="L361" s="26" t="s">
        <v>878</v>
      </c>
      <c r="M361" s="19" t="e">
        <v>#N/A</v>
      </c>
      <c r="N361" s="19" t="e">
        <v>#N/A</v>
      </c>
      <c r="O361" s="42">
        <v>7000000</v>
      </c>
      <c r="P361" s="42">
        <v>7</v>
      </c>
      <c r="Q361" s="19" t="s">
        <v>95</v>
      </c>
      <c r="R361" s="31"/>
      <c r="S361" s="19"/>
      <c r="T361" s="2" t="s">
        <v>19</v>
      </c>
      <c r="U361" s="2" t="e">
        <f>+VLOOKUP(K361,#REF!,1,0)</f>
        <v>#REF!</v>
      </c>
    </row>
    <row r="362" spans="1:21" s="2" customFormat="1" ht="51" customHeight="1">
      <c r="A362" s="6">
        <v>359</v>
      </c>
      <c r="B362" s="19" t="s">
        <v>272</v>
      </c>
      <c r="C362" s="19" t="s">
        <v>887</v>
      </c>
      <c r="D362" s="19" t="s">
        <v>881</v>
      </c>
      <c r="E362" s="19" t="s">
        <v>20</v>
      </c>
      <c r="F362" s="19" t="s">
        <v>100</v>
      </c>
      <c r="G362" s="19" t="s">
        <v>101</v>
      </c>
      <c r="H362" s="19" t="s">
        <v>102</v>
      </c>
      <c r="I362" s="19" t="s">
        <v>898</v>
      </c>
      <c r="J362" s="19">
        <f t="shared" si="15"/>
        <v>2651388</v>
      </c>
      <c r="K362" s="19">
        <v>2651388</v>
      </c>
      <c r="L362" s="26" t="s">
        <v>854</v>
      </c>
      <c r="M362" s="19" t="s">
        <v>24</v>
      </c>
      <c r="N362" s="19" t="s">
        <v>929</v>
      </c>
      <c r="O362" s="42">
        <v>45840561.259999998</v>
      </c>
      <c r="P362" s="42">
        <v>45.840561260000001</v>
      </c>
      <c r="Q362" s="30" t="s">
        <v>25</v>
      </c>
      <c r="R362" s="31"/>
      <c r="S362" s="19"/>
      <c r="T362" s="2">
        <v>2651388</v>
      </c>
      <c r="U362" s="2" t="e">
        <f>+VLOOKUP(K362,#REF!,1,0)</f>
        <v>#REF!</v>
      </c>
    </row>
    <row r="363" spans="1:21" s="2" customFormat="1" ht="51" customHeight="1">
      <c r="A363" s="6">
        <v>360</v>
      </c>
      <c r="B363" s="19" t="s">
        <v>86</v>
      </c>
      <c r="C363" s="19" t="s">
        <v>888</v>
      </c>
      <c r="D363" s="19" t="s">
        <v>881</v>
      </c>
      <c r="E363" s="19" t="s">
        <v>27</v>
      </c>
      <c r="F363" s="19" t="s">
        <v>336</v>
      </c>
      <c r="G363" s="19" t="s">
        <v>478</v>
      </c>
      <c r="H363" s="19" t="s">
        <v>478</v>
      </c>
      <c r="I363" s="19" t="s">
        <v>994</v>
      </c>
      <c r="J363" s="19">
        <f t="shared" si="15"/>
        <v>2341058</v>
      </c>
      <c r="K363" s="19">
        <v>2341058</v>
      </c>
      <c r="L363" s="26" t="s">
        <v>879</v>
      </c>
      <c r="M363" s="19" t="s">
        <v>39</v>
      </c>
      <c r="N363" s="19">
        <v>0</v>
      </c>
      <c r="O363" s="42">
        <v>12592436.91</v>
      </c>
      <c r="P363" s="42">
        <v>12.59243691</v>
      </c>
      <c r="Q363" s="30" t="s">
        <v>25</v>
      </c>
      <c r="R363" s="31"/>
      <c r="S363" s="19"/>
      <c r="T363" s="2">
        <v>2341058</v>
      </c>
      <c r="U363" s="2" t="e">
        <f>+VLOOKUP(K363,#REF!,1,0)</f>
        <v>#REF!</v>
      </c>
    </row>
    <row r="364" spans="1:21" s="2" customFormat="1" ht="51" customHeight="1">
      <c r="A364" s="6">
        <v>361</v>
      </c>
      <c r="B364" s="19" t="s">
        <v>17</v>
      </c>
      <c r="C364" s="19" t="s">
        <v>887</v>
      </c>
      <c r="D364" s="19" t="s">
        <v>881</v>
      </c>
      <c r="E364" s="19" t="s">
        <v>889</v>
      </c>
      <c r="F364" s="19" t="s">
        <v>100</v>
      </c>
      <c r="G364" s="19" t="s">
        <v>101</v>
      </c>
      <c r="H364" s="19" t="s">
        <v>102</v>
      </c>
      <c r="I364" s="19" t="s">
        <v>1003</v>
      </c>
      <c r="J364" s="19">
        <f t="shared" si="15"/>
        <v>2484025</v>
      </c>
      <c r="K364" s="19">
        <v>2484025</v>
      </c>
      <c r="L364" s="26" t="s">
        <v>855</v>
      </c>
      <c r="M364" s="19" t="s">
        <v>83</v>
      </c>
      <c r="N364" s="19" t="s">
        <v>927</v>
      </c>
      <c r="O364" s="42">
        <v>34652566.780000001</v>
      </c>
      <c r="P364" s="42">
        <v>34.652566780000001</v>
      </c>
      <c r="Q364" s="30" t="s">
        <v>25</v>
      </c>
      <c r="R364" s="31"/>
      <c r="S364" s="19"/>
      <c r="T364" s="2">
        <v>2484025</v>
      </c>
      <c r="U364" s="2" t="e">
        <f>+VLOOKUP(K364,#REF!,1,0)</f>
        <v>#REF!</v>
      </c>
    </row>
    <row r="365" spans="1:21" s="2" customFormat="1" ht="51" customHeight="1">
      <c r="A365" s="6">
        <v>362</v>
      </c>
      <c r="B365" s="19" t="s">
        <v>17</v>
      </c>
      <c r="C365" s="19" t="e">
        <v>#N/A</v>
      </c>
      <c r="D365" s="19" t="s">
        <v>881</v>
      </c>
      <c r="E365" s="19" t="e">
        <v>#N/A</v>
      </c>
      <c r="F365" s="19" t="s">
        <v>100</v>
      </c>
      <c r="G365" s="19" t="e">
        <v>#N/A</v>
      </c>
      <c r="H365" s="19" t="e">
        <v>#N/A</v>
      </c>
      <c r="I365" s="19" t="e">
        <v>#N/A</v>
      </c>
      <c r="J365" s="19">
        <f t="shared" si="15"/>
        <v>2664332</v>
      </c>
      <c r="K365" s="19">
        <v>2664332</v>
      </c>
      <c r="L365" s="26" t="s">
        <v>988</v>
      </c>
      <c r="M365" s="19" t="e">
        <v>#N/A</v>
      </c>
      <c r="N365" s="19" t="e">
        <v>#N/A</v>
      </c>
      <c r="O365" s="42">
        <v>9240477.8599999994</v>
      </c>
      <c r="P365" s="42">
        <v>9.2404778599999986</v>
      </c>
      <c r="Q365" s="19" t="s">
        <v>95</v>
      </c>
      <c r="R365" s="31"/>
      <c r="S365" s="19"/>
      <c r="T365" s="2">
        <v>2664332</v>
      </c>
      <c r="U365" s="2" t="e">
        <f>+VLOOKUP(K365,#REF!,1,0)</f>
        <v>#REF!</v>
      </c>
    </row>
    <row r="366" spans="1:21" s="2" customFormat="1" ht="51" customHeight="1">
      <c r="A366" s="6">
        <v>363</v>
      </c>
      <c r="B366" s="19" t="s">
        <v>17</v>
      </c>
      <c r="C366" s="19" t="s">
        <v>886</v>
      </c>
      <c r="D366" s="19" t="s">
        <v>881</v>
      </c>
      <c r="E366" s="19" t="s">
        <v>20</v>
      </c>
      <c r="F366" s="19" t="s">
        <v>100</v>
      </c>
      <c r="G366" s="19" t="s">
        <v>501</v>
      </c>
      <c r="H366" s="19" t="s">
        <v>501</v>
      </c>
      <c r="I366" s="19" t="s">
        <v>898</v>
      </c>
      <c r="J366" s="19">
        <f t="shared" si="15"/>
        <v>2646339</v>
      </c>
      <c r="K366" s="19">
        <v>2646339</v>
      </c>
      <c r="L366" s="26" t="s">
        <v>856</v>
      </c>
      <c r="M366" s="19" t="s">
        <v>340</v>
      </c>
      <c r="N366" s="19" t="s">
        <v>340</v>
      </c>
      <c r="O366" s="42">
        <v>3766079.11</v>
      </c>
      <c r="P366" s="42">
        <v>3.7660791099999997</v>
      </c>
      <c r="Q366" s="19" t="s">
        <v>95</v>
      </c>
      <c r="R366" s="31"/>
      <c r="S366" s="19"/>
      <c r="T366" s="2">
        <v>2646339</v>
      </c>
      <c r="U366" s="2" t="e">
        <f>+VLOOKUP(K366,#REF!,1,0)</f>
        <v>#REF!</v>
      </c>
    </row>
    <row r="367" spans="1:21" s="2" customFormat="1" ht="51" customHeight="1">
      <c r="A367" s="6">
        <v>364</v>
      </c>
      <c r="B367" s="19" t="s">
        <v>17</v>
      </c>
      <c r="C367" s="19" t="s">
        <v>887</v>
      </c>
      <c r="D367" s="19" t="s">
        <v>881</v>
      </c>
      <c r="E367" s="19" t="s">
        <v>889</v>
      </c>
      <c r="F367" s="19" t="s">
        <v>100</v>
      </c>
      <c r="G367" s="19" t="s">
        <v>128</v>
      </c>
      <c r="H367" s="19" t="s">
        <v>923</v>
      </c>
      <c r="I367" s="19" t="s">
        <v>1004</v>
      </c>
      <c r="J367" s="19">
        <f t="shared" si="15"/>
        <v>2615753</v>
      </c>
      <c r="K367" s="19">
        <v>2615753</v>
      </c>
      <c r="L367" s="26" t="s">
        <v>857</v>
      </c>
      <c r="M367" s="19" t="s">
        <v>306</v>
      </c>
      <c r="N367" s="19" t="s">
        <v>307</v>
      </c>
      <c r="O367" s="42">
        <v>17003010</v>
      </c>
      <c r="P367" s="42">
        <v>17.00301</v>
      </c>
      <c r="Q367" s="30" t="s">
        <v>25</v>
      </c>
      <c r="R367" s="31"/>
      <c r="S367" s="19"/>
      <c r="T367" s="2">
        <v>2615753</v>
      </c>
      <c r="U367" s="2" t="e">
        <f>+VLOOKUP(K367,#REF!,1,0)</f>
        <v>#REF!</v>
      </c>
    </row>
    <row r="368" spans="1:21" s="2" customFormat="1" ht="51" customHeight="1">
      <c r="A368" s="6">
        <v>365</v>
      </c>
      <c r="B368" s="19" t="s">
        <v>17</v>
      </c>
      <c r="C368" s="19" t="s">
        <v>887</v>
      </c>
      <c r="D368" s="19" t="s">
        <v>881</v>
      </c>
      <c r="E368" s="19" t="s">
        <v>889</v>
      </c>
      <c r="F368" s="19" t="s">
        <v>100</v>
      </c>
      <c r="G368" s="19" t="s">
        <v>114</v>
      </c>
      <c r="H368" s="19" t="s">
        <v>924</v>
      </c>
      <c r="I368" s="19" t="s">
        <v>1005</v>
      </c>
      <c r="J368" s="19">
        <f t="shared" si="15"/>
        <v>2531969</v>
      </c>
      <c r="K368" s="19">
        <v>2531969</v>
      </c>
      <c r="L368" s="26" t="s">
        <v>858</v>
      </c>
      <c r="M368" s="19" t="s">
        <v>148</v>
      </c>
      <c r="N368" s="19" t="s">
        <v>442</v>
      </c>
      <c r="O368" s="42">
        <v>4170111</v>
      </c>
      <c r="P368" s="42">
        <v>4.1701110000000003</v>
      </c>
      <c r="Q368" s="19" t="s">
        <v>95</v>
      </c>
      <c r="R368" s="31"/>
      <c r="S368" s="19"/>
      <c r="T368" s="2">
        <v>2531969</v>
      </c>
      <c r="U368" s="2" t="e">
        <f>+VLOOKUP(K368,#REF!,1,0)</f>
        <v>#REF!</v>
      </c>
    </row>
    <row r="369" spans="1:21" s="2" customFormat="1" ht="51" customHeight="1">
      <c r="A369" s="6">
        <v>366</v>
      </c>
      <c r="B369" s="19" t="s">
        <v>17</v>
      </c>
      <c r="C369" s="19" t="s">
        <v>887</v>
      </c>
      <c r="D369" s="19" t="s">
        <v>881</v>
      </c>
      <c r="E369" s="19" t="s">
        <v>27</v>
      </c>
      <c r="F369" s="19" t="s">
        <v>100</v>
      </c>
      <c r="G369" s="19" t="s">
        <v>501</v>
      </c>
      <c r="H369" s="19" t="s">
        <v>501</v>
      </c>
      <c r="I369" s="19" t="s">
        <v>995</v>
      </c>
      <c r="J369" s="19">
        <f t="shared" si="15"/>
        <v>2479042</v>
      </c>
      <c r="K369" s="19">
        <v>2479042</v>
      </c>
      <c r="L369" s="26" t="s">
        <v>859</v>
      </c>
      <c r="M369" s="19" t="s">
        <v>148</v>
      </c>
      <c r="N369" s="19" t="s">
        <v>444</v>
      </c>
      <c r="O369" s="42">
        <v>4561257.22</v>
      </c>
      <c r="P369" s="42">
        <v>4.5612572199999999</v>
      </c>
      <c r="Q369" s="19" t="s">
        <v>95</v>
      </c>
      <c r="R369" s="31"/>
      <c r="S369" s="19"/>
      <c r="T369" s="2">
        <v>2479042</v>
      </c>
      <c r="U369" s="2" t="e">
        <f>+VLOOKUP(K369,#REF!,1,0)</f>
        <v>#REF!</v>
      </c>
    </row>
    <row r="370" spans="1:21" s="2" customFormat="1" ht="51" customHeight="1">
      <c r="A370" s="6">
        <v>367</v>
      </c>
      <c r="B370" s="19" t="s">
        <v>17</v>
      </c>
      <c r="C370" s="19" t="s">
        <v>886</v>
      </c>
      <c r="D370" s="19" t="s">
        <v>881</v>
      </c>
      <c r="E370" s="19" t="s">
        <v>20</v>
      </c>
      <c r="F370" s="19" t="s">
        <v>100</v>
      </c>
      <c r="G370" s="19" t="s">
        <v>935</v>
      </c>
      <c r="H370" s="19" t="s">
        <v>925</v>
      </c>
      <c r="I370" s="19" t="s">
        <v>898</v>
      </c>
      <c r="J370" s="19">
        <f t="shared" si="15"/>
        <v>2676888</v>
      </c>
      <c r="K370" s="19">
        <v>2676888</v>
      </c>
      <c r="L370" s="26" t="s">
        <v>989</v>
      </c>
      <c r="M370" s="19" t="s">
        <v>148</v>
      </c>
      <c r="N370" s="19" t="s">
        <v>471</v>
      </c>
      <c r="O370" s="42">
        <v>41215105.600000001</v>
      </c>
      <c r="P370" s="42">
        <v>41.215105600000001</v>
      </c>
      <c r="Q370" s="30" t="s">
        <v>25</v>
      </c>
      <c r="R370" s="31"/>
      <c r="S370" s="19"/>
      <c r="T370" s="2">
        <v>2676888</v>
      </c>
      <c r="U370" s="2" t="e">
        <f>+VLOOKUP(K370,#REF!,1,0)</f>
        <v>#REF!</v>
      </c>
    </row>
    <row r="371" spans="1:21" s="2" customFormat="1" ht="51" customHeight="1">
      <c r="A371" s="6">
        <v>368</v>
      </c>
      <c r="B371" s="19" t="s">
        <v>17</v>
      </c>
      <c r="C371" s="19" t="s">
        <v>18</v>
      </c>
      <c r="D371" s="19" t="s">
        <v>143</v>
      </c>
      <c r="E371" s="19" t="s">
        <v>20</v>
      </c>
      <c r="F371" s="19" t="s">
        <v>61</v>
      </c>
      <c r="G371" s="19" t="s">
        <v>62</v>
      </c>
      <c r="H371" s="19" t="s">
        <v>62</v>
      </c>
      <c r="I371" s="19" t="s">
        <v>926</v>
      </c>
      <c r="J371" s="19">
        <f t="shared" si="15"/>
        <v>2466265</v>
      </c>
      <c r="K371" s="19">
        <v>2466265</v>
      </c>
      <c r="L371" s="26" t="s">
        <v>884</v>
      </c>
      <c r="M371" s="19" t="s">
        <v>83</v>
      </c>
      <c r="N371" s="30" t="s">
        <v>885</v>
      </c>
      <c r="O371" s="42">
        <v>15293245.720000001</v>
      </c>
      <c r="P371" s="42">
        <v>15.29324572</v>
      </c>
      <c r="Q371" s="30" t="s">
        <v>25</v>
      </c>
      <c r="R371" s="31"/>
      <c r="S371" s="36" t="s">
        <v>1008</v>
      </c>
      <c r="T371" s="2" t="e">
        <v>#N/A</v>
      </c>
      <c r="U371" s="2" t="e">
        <f>+VLOOKUP(K371,#REF!,1,0)</f>
        <v>#REF!</v>
      </c>
    </row>
    <row r="372" spans="1:21" s="2" customFormat="1" ht="51" customHeight="1">
      <c r="A372" s="6">
        <v>369</v>
      </c>
      <c r="B372" s="19" t="s">
        <v>17</v>
      </c>
      <c r="C372" s="45" t="s">
        <v>1022</v>
      </c>
      <c r="D372" s="45" t="s">
        <v>1021</v>
      </c>
      <c r="E372" s="19" t="s">
        <v>34</v>
      </c>
      <c r="F372" s="3" t="s">
        <v>157</v>
      </c>
      <c r="G372" s="3" t="s">
        <v>1014</v>
      </c>
      <c r="H372" s="4" t="s">
        <v>530</v>
      </c>
      <c r="I372" s="4" t="s">
        <v>37</v>
      </c>
      <c r="J372" s="49" t="s">
        <v>827</v>
      </c>
      <c r="K372" s="49" t="s">
        <v>827</v>
      </c>
      <c r="L372" s="5" t="s">
        <v>1010</v>
      </c>
      <c r="M372" s="46" t="s">
        <v>1023</v>
      </c>
      <c r="N372" s="46" t="s">
        <v>1024</v>
      </c>
      <c r="O372" s="42">
        <v>6344000</v>
      </c>
      <c r="P372" s="42">
        <f>+O372/1000000</f>
        <v>6.3440000000000003</v>
      </c>
      <c r="Q372" s="47" t="s">
        <v>95</v>
      </c>
      <c r="R372" s="31" t="s">
        <v>40</v>
      </c>
      <c r="S372" s="26" t="s">
        <v>1025</v>
      </c>
      <c r="T372" s="2" t="s">
        <v>827</v>
      </c>
      <c r="U372" s="2" t="e">
        <f>+VLOOKUP(K372,#REF!,1,0)</f>
        <v>#REF!</v>
      </c>
    </row>
    <row r="373" spans="1:21" s="2" customFormat="1" ht="51" customHeight="1">
      <c r="A373" s="6">
        <v>370</v>
      </c>
      <c r="B373" s="19" t="s">
        <v>17</v>
      </c>
      <c r="C373" s="45" t="s">
        <v>1022</v>
      </c>
      <c r="D373" s="45" t="s">
        <v>1021</v>
      </c>
      <c r="E373" s="19" t="s">
        <v>34</v>
      </c>
      <c r="F373" s="3" t="s">
        <v>56</v>
      </c>
      <c r="G373" s="4" t="s">
        <v>1015</v>
      </c>
      <c r="H373" s="4" t="s">
        <v>1016</v>
      </c>
      <c r="I373" s="4" t="s">
        <v>37</v>
      </c>
      <c r="J373" s="50" t="s">
        <v>827</v>
      </c>
      <c r="K373" s="50" t="s">
        <v>827</v>
      </c>
      <c r="L373" s="5" t="s">
        <v>1011</v>
      </c>
      <c r="M373" s="46" t="s">
        <v>1023</v>
      </c>
      <c r="N373" s="46" t="s">
        <v>1024</v>
      </c>
      <c r="O373" s="42">
        <v>774678</v>
      </c>
      <c r="P373" s="42">
        <f t="shared" ref="P373:P375" si="16">+O373/1000000</f>
        <v>0.77467799999999998</v>
      </c>
      <c r="Q373" s="46" t="s">
        <v>89</v>
      </c>
      <c r="R373" s="31" t="s">
        <v>40</v>
      </c>
      <c r="S373" s="26" t="s">
        <v>1025</v>
      </c>
      <c r="T373" s="2" t="s">
        <v>827</v>
      </c>
      <c r="U373" s="2" t="e">
        <f>+VLOOKUP(K373,#REF!,1,0)</f>
        <v>#REF!</v>
      </c>
    </row>
    <row r="374" spans="1:21" s="2" customFormat="1" ht="51" customHeight="1">
      <c r="A374" s="6">
        <v>371</v>
      </c>
      <c r="B374" s="19" t="s">
        <v>17</v>
      </c>
      <c r="C374" s="45" t="s">
        <v>1022</v>
      </c>
      <c r="D374" s="45" t="s">
        <v>1021</v>
      </c>
      <c r="E374" s="19" t="s">
        <v>34</v>
      </c>
      <c r="F374" s="4" t="s">
        <v>144</v>
      </c>
      <c r="G374" s="48" t="s">
        <v>1017</v>
      </c>
      <c r="H374" s="44" t="s">
        <v>1018</v>
      </c>
      <c r="I374" s="4" t="s">
        <v>37</v>
      </c>
      <c r="J374" s="50" t="s">
        <v>827</v>
      </c>
      <c r="K374" s="50" t="s">
        <v>827</v>
      </c>
      <c r="L374" s="5" t="s">
        <v>1012</v>
      </c>
      <c r="M374" s="46" t="s">
        <v>1023</v>
      </c>
      <c r="N374" s="46" t="s">
        <v>1024</v>
      </c>
      <c r="O374" s="42">
        <v>65886080</v>
      </c>
      <c r="P374" s="42">
        <f t="shared" si="16"/>
        <v>65.886080000000007</v>
      </c>
      <c r="Q374" s="46" t="s">
        <v>25</v>
      </c>
      <c r="R374" s="31" t="s">
        <v>40</v>
      </c>
      <c r="S374" s="26" t="s">
        <v>1025</v>
      </c>
      <c r="T374" s="2" t="s">
        <v>827</v>
      </c>
      <c r="U374" s="2" t="e">
        <f>+VLOOKUP(K374,#REF!,1,0)</f>
        <v>#REF!</v>
      </c>
    </row>
    <row r="375" spans="1:21" s="2" customFormat="1" ht="51" customHeight="1">
      <c r="A375" s="6">
        <v>372</v>
      </c>
      <c r="B375" s="19" t="s">
        <v>17</v>
      </c>
      <c r="C375" s="45" t="s">
        <v>1022</v>
      </c>
      <c r="D375" s="45" t="s">
        <v>1021</v>
      </c>
      <c r="E375" s="19" t="s">
        <v>34</v>
      </c>
      <c r="F375" s="4" t="s">
        <v>212</v>
      </c>
      <c r="G375" s="44" t="s">
        <v>1019</v>
      </c>
      <c r="H375" s="46" t="s">
        <v>1020</v>
      </c>
      <c r="I375" s="4" t="s">
        <v>37</v>
      </c>
      <c r="J375" s="49" t="s">
        <v>827</v>
      </c>
      <c r="K375" s="49" t="s">
        <v>827</v>
      </c>
      <c r="L375" s="5" t="s">
        <v>1013</v>
      </c>
      <c r="M375" s="46" t="s">
        <v>1023</v>
      </c>
      <c r="N375" s="46" t="s">
        <v>1024</v>
      </c>
      <c r="O375" s="42">
        <v>13000000</v>
      </c>
      <c r="P375" s="42">
        <f t="shared" si="16"/>
        <v>13</v>
      </c>
      <c r="Q375" s="46" t="s">
        <v>25</v>
      </c>
      <c r="R375" s="31" t="s">
        <v>40</v>
      </c>
      <c r="S375" s="26" t="s">
        <v>1025</v>
      </c>
      <c r="T375" s="2" t="s">
        <v>827</v>
      </c>
      <c r="U375" s="2" t="e">
        <f>+VLOOKUP(K375,#REF!,1,0)</f>
        <v>#REF!</v>
      </c>
    </row>
    <row r="376" spans="1:21">
      <c r="D376"/>
      <c r="O376" s="9">
        <f>SUM(O4:O375)</f>
        <v>10614191427.525797</v>
      </c>
    </row>
    <row r="377" spans="1:21">
      <c r="D377"/>
      <c r="O377" s="9">
        <f>+O376-X2</f>
        <v>10608802461.525797</v>
      </c>
    </row>
    <row r="378" spans="1:21">
      <c r="A378" s="20" t="s">
        <v>1009</v>
      </c>
      <c r="D378"/>
    </row>
    <row r="379" spans="1:21">
      <c r="A379" s="18" t="s">
        <v>798</v>
      </c>
      <c r="D379"/>
    </row>
    <row r="380" spans="1:21">
      <c r="A380" s="18" t="s">
        <v>799</v>
      </c>
      <c r="D380"/>
    </row>
    <row r="381" spans="1:21">
      <c r="D381"/>
    </row>
    <row r="382" spans="1:21">
      <c r="D382"/>
    </row>
    <row r="383" spans="1:21">
      <c r="D383"/>
    </row>
    <row r="384" spans="1:21">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sheetData>
  <autoFilter ref="A1:X380" xr:uid="{A8F3D836-4027-44F3-9DA2-52133539B13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
    <mergeCell ref="A1:S1"/>
  </mergeCells>
  <conditionalFormatting sqref="K317:K363">
    <cfRule type="duplicateValues" dxfId="31" priority="175"/>
  </conditionalFormatting>
  <conditionalFormatting sqref="K317:K370">
    <cfRule type="duplicateValues" dxfId="30" priority="179"/>
    <cfRule type="duplicateValues" dxfId="29" priority="180"/>
    <cfRule type="duplicateValues" dxfId="28" priority="181"/>
  </conditionalFormatting>
  <conditionalFormatting sqref="K323:K325">
    <cfRule type="duplicateValues" dxfId="27" priority="4"/>
  </conditionalFormatting>
  <conditionalFormatting sqref="L4:L315">
    <cfRule type="duplicateValues" dxfId="26" priority="6"/>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001-9D3E-48E2-ABC5-21D7420CB587}">
  <sheetPr>
    <tabColor rgb="FF92D050"/>
  </sheetPr>
  <dimension ref="A1:S444"/>
  <sheetViews>
    <sheetView showGridLines="0" tabSelected="1" zoomScale="40" zoomScaleNormal="40" workbookViewId="0">
      <pane ySplit="2" topLeftCell="A3" activePane="bottomLeft" state="frozen"/>
      <selection pane="bottomLeft"/>
    </sheetView>
  </sheetViews>
  <sheetFormatPr baseColWidth="10" defaultColWidth="11.44140625" defaultRowHeight="14.4"/>
  <cols>
    <col min="1" max="1" width="7.5546875" customWidth="1"/>
    <col min="2" max="2" width="20" customWidth="1"/>
    <col min="3" max="3" width="29.6640625" customWidth="1"/>
    <col min="4" max="4" width="21.6640625" style="2" customWidth="1"/>
    <col min="5" max="5" width="31" customWidth="1"/>
    <col min="6" max="6" width="26.109375" customWidth="1"/>
    <col min="7" max="8" width="22.33203125" customWidth="1"/>
    <col min="9" max="9" width="31.88671875" customWidth="1"/>
    <col min="10" max="10" width="19.6640625" customWidth="1"/>
    <col min="11" max="11" width="23.5546875" style="18" customWidth="1"/>
    <col min="12" max="12" width="91.6640625" style="18" customWidth="1"/>
    <col min="13" max="13" width="25.6640625" customWidth="1"/>
    <col min="14" max="14" width="34.33203125" customWidth="1"/>
    <col min="15" max="15" width="27.109375" customWidth="1"/>
    <col min="16" max="16" width="21.44140625" customWidth="1"/>
    <col min="17" max="17" width="19.6640625" customWidth="1"/>
    <col min="18" max="18" width="21.88671875" customWidth="1"/>
    <col min="19" max="19" width="78.109375" customWidth="1"/>
  </cols>
  <sheetData>
    <row r="1" spans="1:19" s="61" customFormat="1" ht="30" customHeight="1">
      <c r="A1" s="62" t="s">
        <v>1208</v>
      </c>
      <c r="B1" s="60"/>
      <c r="C1" s="60"/>
      <c r="D1" s="60"/>
      <c r="E1" s="60"/>
      <c r="F1" s="60"/>
      <c r="G1" s="60"/>
      <c r="H1" s="60"/>
      <c r="I1" s="60"/>
      <c r="J1" s="60"/>
      <c r="K1" s="60"/>
      <c r="L1" s="60"/>
      <c r="M1" s="60"/>
      <c r="N1" s="60"/>
      <c r="O1" s="60"/>
      <c r="P1" s="60"/>
      <c r="Q1" s="60"/>
      <c r="R1" s="60"/>
      <c r="S1" s="60"/>
    </row>
    <row r="2" spans="1:19" ht="54.9" customHeight="1">
      <c r="A2" s="103" t="s">
        <v>1</v>
      </c>
      <c r="B2" s="104" t="s">
        <v>1141</v>
      </c>
      <c r="C2" s="104" t="s">
        <v>3</v>
      </c>
      <c r="D2" s="104" t="s">
        <v>813</v>
      </c>
      <c r="E2" s="104" t="s">
        <v>826</v>
      </c>
      <c r="F2" s="104" t="s">
        <v>4</v>
      </c>
      <c r="G2" s="104" t="s">
        <v>5</v>
      </c>
      <c r="H2" s="104" t="s">
        <v>6</v>
      </c>
      <c r="I2" s="104" t="s">
        <v>836</v>
      </c>
      <c r="J2" s="104" t="s">
        <v>8</v>
      </c>
      <c r="K2" s="104" t="s">
        <v>9</v>
      </c>
      <c r="L2" s="104" t="s">
        <v>10</v>
      </c>
      <c r="M2" s="104" t="s">
        <v>11</v>
      </c>
      <c r="N2" s="104" t="s">
        <v>12</v>
      </c>
      <c r="O2" s="104" t="s">
        <v>13</v>
      </c>
      <c r="P2" s="104" t="s">
        <v>814</v>
      </c>
      <c r="Q2" s="104" t="s">
        <v>14</v>
      </c>
      <c r="R2" s="104" t="s">
        <v>15</v>
      </c>
      <c r="S2" s="105" t="s">
        <v>16</v>
      </c>
    </row>
    <row r="3" spans="1:19" s="2" customFormat="1" ht="54.9" customHeight="1">
      <c r="A3" s="102">
        <v>1</v>
      </c>
      <c r="B3" s="30" t="s">
        <v>17</v>
      </c>
      <c r="C3" s="30" t="s">
        <v>18</v>
      </c>
      <c r="D3" s="30" t="s">
        <v>19</v>
      </c>
      <c r="E3" s="30" t="s">
        <v>20</v>
      </c>
      <c r="F3" s="30" t="s">
        <v>21</v>
      </c>
      <c r="G3" s="30" t="s">
        <v>21</v>
      </c>
      <c r="H3" s="30" t="s">
        <v>21</v>
      </c>
      <c r="I3" s="30" t="s">
        <v>1144</v>
      </c>
      <c r="J3" s="59" t="s">
        <v>19</v>
      </c>
      <c r="K3" s="30" t="s">
        <v>19</v>
      </c>
      <c r="L3" s="71" t="s">
        <v>1260</v>
      </c>
      <c r="M3" s="30" t="s">
        <v>24</v>
      </c>
      <c r="N3" s="30" t="s">
        <v>24</v>
      </c>
      <c r="O3" s="69">
        <v>51728905</v>
      </c>
      <c r="P3" s="69">
        <v>51.728904999999997</v>
      </c>
      <c r="Q3" s="30" t="s">
        <v>25</v>
      </c>
      <c r="R3" s="70">
        <v>1131169174.9424977</v>
      </c>
      <c r="S3" s="71" t="s">
        <v>1047</v>
      </c>
    </row>
    <row r="4" spans="1:19" s="2" customFormat="1" ht="54.9" customHeight="1">
      <c r="A4" s="102">
        <v>2</v>
      </c>
      <c r="B4" s="30" t="s">
        <v>17</v>
      </c>
      <c r="C4" s="30" t="s">
        <v>18</v>
      </c>
      <c r="D4" s="30" t="s">
        <v>19</v>
      </c>
      <c r="E4" s="30" t="s">
        <v>34</v>
      </c>
      <c r="F4" s="30" t="s">
        <v>35</v>
      </c>
      <c r="G4" s="30" t="s">
        <v>35</v>
      </c>
      <c r="H4" s="30" t="s">
        <v>36</v>
      </c>
      <c r="I4" s="30" t="s">
        <v>1124</v>
      </c>
      <c r="J4" s="59" t="s">
        <v>19</v>
      </c>
      <c r="K4" s="30" t="s">
        <v>19</v>
      </c>
      <c r="L4" s="71" t="s">
        <v>38</v>
      </c>
      <c r="M4" s="30" t="s">
        <v>39</v>
      </c>
      <c r="N4" s="30" t="s">
        <v>39</v>
      </c>
      <c r="O4" s="69">
        <v>88744735.359999999</v>
      </c>
      <c r="P4" s="69">
        <v>88.744735359999993</v>
      </c>
      <c r="Q4" s="30" t="s">
        <v>25</v>
      </c>
      <c r="R4" s="70" t="s">
        <v>40</v>
      </c>
      <c r="S4" s="71" t="s">
        <v>1047</v>
      </c>
    </row>
    <row r="5" spans="1:19" s="2" customFormat="1" ht="54.9" customHeight="1">
      <c r="A5" s="102">
        <v>3</v>
      </c>
      <c r="B5" s="30" t="s">
        <v>17</v>
      </c>
      <c r="C5" s="30" t="s">
        <v>18</v>
      </c>
      <c r="D5" s="30" t="s">
        <v>19</v>
      </c>
      <c r="E5" s="30" t="s">
        <v>34</v>
      </c>
      <c r="F5" s="30" t="s">
        <v>35</v>
      </c>
      <c r="G5" s="30" t="s">
        <v>35</v>
      </c>
      <c r="H5" s="30" t="s">
        <v>42</v>
      </c>
      <c r="I5" s="30" t="s">
        <v>1124</v>
      </c>
      <c r="J5" s="59">
        <v>151952</v>
      </c>
      <c r="K5" s="30">
        <v>151952</v>
      </c>
      <c r="L5" s="71" t="s">
        <v>43</v>
      </c>
      <c r="M5" s="30" t="s">
        <v>39</v>
      </c>
      <c r="N5" s="30" t="s">
        <v>39</v>
      </c>
      <c r="O5" s="69">
        <v>44400419.299999997</v>
      </c>
      <c r="P5" s="69">
        <v>44.400419299999996</v>
      </c>
      <c r="Q5" s="30" t="s">
        <v>25</v>
      </c>
      <c r="R5" s="70" t="s">
        <v>40</v>
      </c>
      <c r="S5" s="71" t="s">
        <v>1047</v>
      </c>
    </row>
    <row r="6" spans="1:19" s="2" customFormat="1" ht="54.9" customHeight="1">
      <c r="A6" s="102">
        <v>4</v>
      </c>
      <c r="B6" s="30" t="s">
        <v>17</v>
      </c>
      <c r="C6" s="30" t="s">
        <v>18</v>
      </c>
      <c r="D6" s="30" t="s">
        <v>19</v>
      </c>
      <c r="E6" s="30" t="s">
        <v>34</v>
      </c>
      <c r="F6" s="30" t="s">
        <v>21</v>
      </c>
      <c r="G6" s="30" t="s">
        <v>44</v>
      </c>
      <c r="H6" s="30" t="s">
        <v>45</v>
      </c>
      <c r="I6" s="30" t="s">
        <v>1135</v>
      </c>
      <c r="J6" s="59">
        <v>160996</v>
      </c>
      <c r="K6" s="30">
        <v>160996</v>
      </c>
      <c r="L6" s="71" t="s">
        <v>47</v>
      </c>
      <c r="M6" s="30" t="s">
        <v>48</v>
      </c>
      <c r="N6" s="30" t="s">
        <v>48</v>
      </c>
      <c r="O6" s="69">
        <v>36643500</v>
      </c>
      <c r="P6" s="69">
        <v>36.643500000000003</v>
      </c>
      <c r="Q6" s="30" t="s">
        <v>25</v>
      </c>
      <c r="R6" s="70" t="s">
        <v>40</v>
      </c>
      <c r="S6" s="71" t="s">
        <v>1047</v>
      </c>
    </row>
    <row r="7" spans="1:19" s="2" customFormat="1" ht="54.9" customHeight="1">
      <c r="A7" s="102">
        <v>5</v>
      </c>
      <c r="B7" s="30" t="s">
        <v>17</v>
      </c>
      <c r="C7" s="30" t="s">
        <v>18</v>
      </c>
      <c r="D7" s="30" t="s">
        <v>19</v>
      </c>
      <c r="E7" s="30" t="s">
        <v>34</v>
      </c>
      <c r="F7" s="30" t="s">
        <v>35</v>
      </c>
      <c r="G7" s="30" t="s">
        <v>35</v>
      </c>
      <c r="H7" s="30" t="s">
        <v>49</v>
      </c>
      <c r="I7" s="30" t="s">
        <v>1124</v>
      </c>
      <c r="J7" s="59">
        <v>170372</v>
      </c>
      <c r="K7" s="30">
        <v>170372</v>
      </c>
      <c r="L7" s="71" t="s">
        <v>50</v>
      </c>
      <c r="M7" s="30" t="s">
        <v>39</v>
      </c>
      <c r="N7" s="30" t="s">
        <v>39</v>
      </c>
      <c r="O7" s="69">
        <v>29452669.210000001</v>
      </c>
      <c r="P7" s="69">
        <v>29.45266921</v>
      </c>
      <c r="Q7" s="30" t="s">
        <v>25</v>
      </c>
      <c r="R7" s="70" t="s">
        <v>40</v>
      </c>
      <c r="S7" s="71" t="s">
        <v>1047</v>
      </c>
    </row>
    <row r="8" spans="1:19" s="2" customFormat="1" ht="54.9" customHeight="1">
      <c r="A8" s="102">
        <v>6</v>
      </c>
      <c r="B8" s="30" t="s">
        <v>17</v>
      </c>
      <c r="C8" s="30" t="s">
        <v>18</v>
      </c>
      <c r="D8" s="30" t="s">
        <v>19</v>
      </c>
      <c r="E8" s="30" t="s">
        <v>34</v>
      </c>
      <c r="F8" s="30" t="s">
        <v>35</v>
      </c>
      <c r="G8" s="30" t="s">
        <v>35</v>
      </c>
      <c r="H8" s="30" t="s">
        <v>52</v>
      </c>
      <c r="I8" s="30" t="s">
        <v>1124</v>
      </c>
      <c r="J8" s="59">
        <v>179668</v>
      </c>
      <c r="K8" s="30">
        <v>179668</v>
      </c>
      <c r="L8" s="71" t="s">
        <v>53</v>
      </c>
      <c r="M8" s="30" t="s">
        <v>39</v>
      </c>
      <c r="N8" s="30" t="s">
        <v>39</v>
      </c>
      <c r="O8" s="69">
        <v>49282700</v>
      </c>
      <c r="P8" s="69">
        <v>49.282699999999998</v>
      </c>
      <c r="Q8" s="30" t="s">
        <v>25</v>
      </c>
      <c r="R8" s="70" t="s">
        <v>40</v>
      </c>
      <c r="S8" s="71" t="s">
        <v>1047</v>
      </c>
    </row>
    <row r="9" spans="1:19" s="2" customFormat="1" ht="54.9" customHeight="1">
      <c r="A9" s="102">
        <v>7</v>
      </c>
      <c r="B9" s="30" t="s">
        <v>17</v>
      </c>
      <c r="C9" s="30" t="s">
        <v>18</v>
      </c>
      <c r="D9" s="30" t="s">
        <v>19</v>
      </c>
      <c r="E9" s="30" t="s">
        <v>34</v>
      </c>
      <c r="F9" s="30" t="s">
        <v>35</v>
      </c>
      <c r="G9" s="30" t="s">
        <v>35</v>
      </c>
      <c r="H9" s="30" t="s">
        <v>54</v>
      </c>
      <c r="I9" s="30" t="s">
        <v>1124</v>
      </c>
      <c r="J9" s="59">
        <v>191528</v>
      </c>
      <c r="K9" s="30">
        <v>191528</v>
      </c>
      <c r="L9" s="71" t="s">
        <v>55</v>
      </c>
      <c r="M9" s="30" t="s">
        <v>39</v>
      </c>
      <c r="N9" s="30" t="s">
        <v>39</v>
      </c>
      <c r="O9" s="69">
        <v>22795000</v>
      </c>
      <c r="P9" s="69">
        <v>22.795000000000002</v>
      </c>
      <c r="Q9" s="30" t="s">
        <v>25</v>
      </c>
      <c r="R9" s="70" t="s">
        <v>40</v>
      </c>
      <c r="S9" s="71" t="s">
        <v>1047</v>
      </c>
    </row>
    <row r="10" spans="1:19" s="2" customFormat="1" ht="54.9" customHeight="1">
      <c r="A10" s="102">
        <v>8</v>
      </c>
      <c r="B10" s="30" t="s">
        <v>17</v>
      </c>
      <c r="C10" s="30" t="s">
        <v>18</v>
      </c>
      <c r="D10" s="30" t="s">
        <v>19</v>
      </c>
      <c r="E10" s="30" t="s">
        <v>34</v>
      </c>
      <c r="F10" s="30" t="s">
        <v>56</v>
      </c>
      <c r="G10" s="30" t="s">
        <v>57</v>
      </c>
      <c r="H10" s="30" t="s">
        <v>58</v>
      </c>
      <c r="I10" s="30" t="s">
        <v>1135</v>
      </c>
      <c r="J10" s="59">
        <v>205085</v>
      </c>
      <c r="K10" s="30">
        <v>205085</v>
      </c>
      <c r="L10" s="71" t="s">
        <v>59</v>
      </c>
      <c r="M10" s="30" t="s">
        <v>60</v>
      </c>
      <c r="N10" s="30" t="s">
        <v>60</v>
      </c>
      <c r="O10" s="69">
        <v>19500000</v>
      </c>
      <c r="P10" s="69">
        <v>19.5</v>
      </c>
      <c r="Q10" s="30" t="s">
        <v>25</v>
      </c>
      <c r="R10" s="70" t="s">
        <v>40</v>
      </c>
      <c r="S10" s="71" t="s">
        <v>1047</v>
      </c>
    </row>
    <row r="11" spans="1:19" s="2" customFormat="1" ht="54.9" customHeight="1">
      <c r="A11" s="102">
        <v>9</v>
      </c>
      <c r="B11" s="30" t="s">
        <v>17</v>
      </c>
      <c r="C11" s="30" t="s">
        <v>18</v>
      </c>
      <c r="D11" s="30" t="s">
        <v>19</v>
      </c>
      <c r="E11" s="30" t="s">
        <v>20</v>
      </c>
      <c r="F11" s="30" t="s">
        <v>61</v>
      </c>
      <c r="G11" s="30" t="s">
        <v>62</v>
      </c>
      <c r="H11" s="30" t="s">
        <v>62</v>
      </c>
      <c r="I11" s="30" t="s">
        <v>1145</v>
      </c>
      <c r="J11" s="59">
        <v>206998</v>
      </c>
      <c r="K11" s="30">
        <v>206998</v>
      </c>
      <c r="L11" s="71" t="s">
        <v>64</v>
      </c>
      <c r="M11" s="30" t="s">
        <v>65</v>
      </c>
      <c r="N11" s="30" t="s">
        <v>66</v>
      </c>
      <c r="O11" s="69">
        <v>13993057.970000001</v>
      </c>
      <c r="P11" s="69">
        <v>13.993057970000001</v>
      </c>
      <c r="Q11" s="30" t="s">
        <v>25</v>
      </c>
      <c r="R11" s="70">
        <v>494057856.81249988</v>
      </c>
      <c r="S11" s="71" t="s">
        <v>1047</v>
      </c>
    </row>
    <row r="12" spans="1:19" s="2" customFormat="1" ht="54.9" customHeight="1">
      <c r="A12" s="102">
        <v>10</v>
      </c>
      <c r="B12" s="30" t="s">
        <v>17</v>
      </c>
      <c r="C12" s="30" t="s">
        <v>18</v>
      </c>
      <c r="D12" s="30" t="s">
        <v>19</v>
      </c>
      <c r="E12" s="30" t="s">
        <v>34</v>
      </c>
      <c r="F12" s="30" t="s">
        <v>68</v>
      </c>
      <c r="G12" s="30" t="s">
        <v>69</v>
      </c>
      <c r="H12" s="30" t="s">
        <v>70</v>
      </c>
      <c r="I12" s="30" t="s">
        <v>1135</v>
      </c>
      <c r="J12" s="59">
        <v>208532</v>
      </c>
      <c r="K12" s="30">
        <v>208532</v>
      </c>
      <c r="L12" s="71" t="s">
        <v>71</v>
      </c>
      <c r="M12" s="30" t="s">
        <v>48</v>
      </c>
      <c r="N12" s="30" t="s">
        <v>48</v>
      </c>
      <c r="O12" s="69">
        <v>38894955.719999999</v>
      </c>
      <c r="P12" s="69">
        <v>38.894955719999999</v>
      </c>
      <c r="Q12" s="30" t="s">
        <v>25</v>
      </c>
      <c r="R12" s="70" t="s">
        <v>40</v>
      </c>
      <c r="S12" s="71" t="s">
        <v>1047</v>
      </c>
    </row>
    <row r="13" spans="1:19" s="2" customFormat="1" ht="54.9" customHeight="1">
      <c r="A13" s="102">
        <v>11</v>
      </c>
      <c r="B13" s="30" t="s">
        <v>17</v>
      </c>
      <c r="C13" s="30" t="s">
        <v>18</v>
      </c>
      <c r="D13" s="30" t="s">
        <v>19</v>
      </c>
      <c r="E13" s="30" t="s">
        <v>34</v>
      </c>
      <c r="F13" s="30" t="s">
        <v>73</v>
      </c>
      <c r="G13" s="30" t="s">
        <v>74</v>
      </c>
      <c r="H13" s="30" t="s">
        <v>74</v>
      </c>
      <c r="I13" s="30" t="s">
        <v>1135</v>
      </c>
      <c r="J13" s="59">
        <v>211453</v>
      </c>
      <c r="K13" s="30">
        <v>211453</v>
      </c>
      <c r="L13" s="71" t="s">
        <v>75</v>
      </c>
      <c r="M13" s="30" t="s">
        <v>48</v>
      </c>
      <c r="N13" s="30" t="s">
        <v>48</v>
      </c>
      <c r="O13" s="69">
        <v>33177106.5</v>
      </c>
      <c r="P13" s="69">
        <v>33.177106500000001</v>
      </c>
      <c r="Q13" s="30" t="s">
        <v>25</v>
      </c>
      <c r="R13" s="70" t="s">
        <v>40</v>
      </c>
      <c r="S13" s="71" t="s">
        <v>1047</v>
      </c>
    </row>
    <row r="14" spans="1:19" s="2" customFormat="1" ht="54.9" customHeight="1">
      <c r="A14" s="102">
        <v>12</v>
      </c>
      <c r="B14" s="30" t="s">
        <v>17</v>
      </c>
      <c r="C14" s="30" t="s">
        <v>18</v>
      </c>
      <c r="D14" s="30" t="s">
        <v>19</v>
      </c>
      <c r="E14" s="30" t="s">
        <v>34</v>
      </c>
      <c r="F14" s="30" t="s">
        <v>76</v>
      </c>
      <c r="G14" s="30" t="s">
        <v>77</v>
      </c>
      <c r="H14" s="30" t="s">
        <v>77</v>
      </c>
      <c r="I14" s="30" t="s">
        <v>1135</v>
      </c>
      <c r="J14" s="59">
        <v>213578</v>
      </c>
      <c r="K14" s="30">
        <v>213578</v>
      </c>
      <c r="L14" s="71" t="s">
        <v>78</v>
      </c>
      <c r="M14" s="30" t="s">
        <v>48</v>
      </c>
      <c r="N14" s="30" t="s">
        <v>48</v>
      </c>
      <c r="O14" s="69">
        <v>40575604</v>
      </c>
      <c r="P14" s="69">
        <v>40.575603999999998</v>
      </c>
      <c r="Q14" s="30" t="s">
        <v>25</v>
      </c>
      <c r="R14" s="70" t="s">
        <v>40</v>
      </c>
      <c r="S14" s="71" t="s">
        <v>1047</v>
      </c>
    </row>
    <row r="15" spans="1:19" s="2" customFormat="1" ht="54.9" customHeight="1">
      <c r="A15" s="102">
        <v>13</v>
      </c>
      <c r="B15" s="30" t="s">
        <v>17</v>
      </c>
      <c r="C15" s="30" t="s">
        <v>18</v>
      </c>
      <c r="D15" s="30" t="s">
        <v>19</v>
      </c>
      <c r="E15" s="30" t="s">
        <v>79</v>
      </c>
      <c r="F15" s="30" t="s">
        <v>80</v>
      </c>
      <c r="G15" s="30" t="s">
        <v>80</v>
      </c>
      <c r="H15" s="30" t="s">
        <v>80</v>
      </c>
      <c r="I15" s="30" t="s">
        <v>1049</v>
      </c>
      <c r="J15" s="59">
        <v>214741</v>
      </c>
      <c r="K15" s="30">
        <v>214741</v>
      </c>
      <c r="L15" s="71" t="s">
        <v>82</v>
      </c>
      <c r="M15" s="30" t="s">
        <v>83</v>
      </c>
      <c r="N15" s="30" t="s">
        <v>83</v>
      </c>
      <c r="O15" s="69">
        <v>15669000</v>
      </c>
      <c r="P15" s="69">
        <v>15.669</v>
      </c>
      <c r="Q15" s="30" t="s">
        <v>25</v>
      </c>
      <c r="R15" s="70">
        <v>148197727.66999999</v>
      </c>
      <c r="S15" s="71" t="s">
        <v>1047</v>
      </c>
    </row>
    <row r="16" spans="1:19" s="2" customFormat="1" ht="54.9" customHeight="1">
      <c r="A16" s="102">
        <v>14</v>
      </c>
      <c r="B16" s="30" t="s">
        <v>17</v>
      </c>
      <c r="C16" s="30" t="s">
        <v>18</v>
      </c>
      <c r="D16" s="30" t="s">
        <v>19</v>
      </c>
      <c r="E16" s="30" t="s">
        <v>79</v>
      </c>
      <c r="F16" s="30" t="s">
        <v>80</v>
      </c>
      <c r="G16" s="30" t="s">
        <v>80</v>
      </c>
      <c r="H16" s="30" t="s">
        <v>80</v>
      </c>
      <c r="I16" s="30" t="s">
        <v>1049</v>
      </c>
      <c r="J16" s="59">
        <v>214765</v>
      </c>
      <c r="K16" s="30">
        <v>214765</v>
      </c>
      <c r="L16" s="71" t="s">
        <v>85</v>
      </c>
      <c r="M16" s="30" t="s">
        <v>83</v>
      </c>
      <c r="N16" s="30" t="s">
        <v>83</v>
      </c>
      <c r="O16" s="69">
        <v>11773000</v>
      </c>
      <c r="P16" s="69">
        <v>11.773</v>
      </c>
      <c r="Q16" s="30" t="s">
        <v>25</v>
      </c>
      <c r="R16" s="70">
        <v>148197727.66999999</v>
      </c>
      <c r="S16" s="71" t="s">
        <v>1047</v>
      </c>
    </row>
    <row r="17" spans="1:19" s="2" customFormat="1" ht="54.9" customHeight="1">
      <c r="A17" s="102">
        <v>15</v>
      </c>
      <c r="B17" s="30" t="s">
        <v>17</v>
      </c>
      <c r="C17" s="30" t="s">
        <v>18</v>
      </c>
      <c r="D17" s="30" t="s">
        <v>19</v>
      </c>
      <c r="E17" s="30" t="s">
        <v>79</v>
      </c>
      <c r="F17" s="30" t="s">
        <v>80</v>
      </c>
      <c r="G17" s="30" t="s">
        <v>80</v>
      </c>
      <c r="H17" s="30" t="s">
        <v>80</v>
      </c>
      <c r="I17" s="30" t="s">
        <v>1049</v>
      </c>
      <c r="J17" s="59" t="s">
        <v>19</v>
      </c>
      <c r="K17" s="30" t="s">
        <v>19</v>
      </c>
      <c r="L17" s="71" t="s">
        <v>933</v>
      </c>
      <c r="M17" s="30" t="s">
        <v>83</v>
      </c>
      <c r="N17" s="30" t="s">
        <v>83</v>
      </c>
      <c r="O17" s="69">
        <v>13533000</v>
      </c>
      <c r="P17" s="69">
        <v>13.532999999999999</v>
      </c>
      <c r="Q17" s="30" t="s">
        <v>25</v>
      </c>
      <c r="R17" s="70">
        <v>148197727.66999999</v>
      </c>
      <c r="S17" s="71" t="s">
        <v>1047</v>
      </c>
    </row>
    <row r="18" spans="1:19" s="2" customFormat="1" ht="54.9" customHeight="1">
      <c r="A18" s="102">
        <v>16</v>
      </c>
      <c r="B18" s="30" t="s">
        <v>17</v>
      </c>
      <c r="C18" s="30" t="s">
        <v>87</v>
      </c>
      <c r="D18" s="30" t="s">
        <v>19</v>
      </c>
      <c r="E18" s="30" t="s">
        <v>79</v>
      </c>
      <c r="F18" s="30" t="s">
        <v>80</v>
      </c>
      <c r="G18" s="30" t="s">
        <v>80</v>
      </c>
      <c r="H18" s="30" t="s">
        <v>80</v>
      </c>
      <c r="I18" s="30" t="s">
        <v>1049</v>
      </c>
      <c r="J18" s="59">
        <v>214785</v>
      </c>
      <c r="K18" s="30">
        <v>214785</v>
      </c>
      <c r="L18" s="71" t="s">
        <v>88</v>
      </c>
      <c r="M18" s="30" t="s">
        <v>83</v>
      </c>
      <c r="N18" s="30" t="s">
        <v>83</v>
      </c>
      <c r="O18" s="69">
        <v>800000</v>
      </c>
      <c r="P18" s="69">
        <v>0.8</v>
      </c>
      <c r="Q18" s="30" t="s">
        <v>89</v>
      </c>
      <c r="R18" s="70">
        <v>148197727.66999999</v>
      </c>
      <c r="S18" s="71" t="s">
        <v>1047</v>
      </c>
    </row>
    <row r="19" spans="1:19" s="2" customFormat="1" ht="54.9" customHeight="1">
      <c r="A19" s="102">
        <v>17</v>
      </c>
      <c r="B19" s="30" t="s">
        <v>17</v>
      </c>
      <c r="C19" s="30" t="s">
        <v>18</v>
      </c>
      <c r="D19" s="30" t="s">
        <v>19</v>
      </c>
      <c r="E19" s="30" t="s">
        <v>79</v>
      </c>
      <c r="F19" s="30" t="s">
        <v>80</v>
      </c>
      <c r="G19" s="30" t="s">
        <v>80</v>
      </c>
      <c r="H19" s="30" t="s">
        <v>80</v>
      </c>
      <c r="I19" s="30" t="s">
        <v>1049</v>
      </c>
      <c r="J19" s="59">
        <v>215645</v>
      </c>
      <c r="K19" s="30">
        <v>215645</v>
      </c>
      <c r="L19" s="71" t="s">
        <v>90</v>
      </c>
      <c r="M19" s="30" t="s">
        <v>83</v>
      </c>
      <c r="N19" s="30" t="s">
        <v>83</v>
      </c>
      <c r="O19" s="69">
        <v>12991000</v>
      </c>
      <c r="P19" s="69">
        <v>12.991</v>
      </c>
      <c r="Q19" s="30" t="s">
        <v>25</v>
      </c>
      <c r="R19" s="70">
        <v>148197727.66999999</v>
      </c>
      <c r="S19" s="71" t="s">
        <v>1047</v>
      </c>
    </row>
    <row r="20" spans="1:19" s="2" customFormat="1" ht="54.9" customHeight="1">
      <c r="A20" s="102">
        <v>18</v>
      </c>
      <c r="B20" s="30" t="s">
        <v>17</v>
      </c>
      <c r="C20" s="30" t="s">
        <v>18</v>
      </c>
      <c r="D20" s="30" t="s">
        <v>19</v>
      </c>
      <c r="E20" s="30" t="s">
        <v>34</v>
      </c>
      <c r="F20" s="30" t="s">
        <v>35</v>
      </c>
      <c r="G20" s="30" t="s">
        <v>35</v>
      </c>
      <c r="H20" s="30" t="s">
        <v>91</v>
      </c>
      <c r="I20" s="30" t="s">
        <v>1128</v>
      </c>
      <c r="J20" s="59">
        <v>221250</v>
      </c>
      <c r="K20" s="30">
        <v>221250</v>
      </c>
      <c r="L20" s="71" t="s">
        <v>93</v>
      </c>
      <c r="M20" s="30" t="s">
        <v>94</v>
      </c>
      <c r="N20" s="30" t="s">
        <v>94</v>
      </c>
      <c r="O20" s="69">
        <v>8075000</v>
      </c>
      <c r="P20" s="69">
        <v>8.0749999999999993</v>
      </c>
      <c r="Q20" s="30" t="s">
        <v>95</v>
      </c>
      <c r="R20" s="70" t="s">
        <v>40</v>
      </c>
      <c r="S20" s="71" t="s">
        <v>1047</v>
      </c>
    </row>
    <row r="21" spans="1:19" s="2" customFormat="1" ht="54.9" customHeight="1">
      <c r="A21" s="102">
        <v>19</v>
      </c>
      <c r="B21" s="30" t="s">
        <v>17</v>
      </c>
      <c r="C21" s="30" t="s">
        <v>18</v>
      </c>
      <c r="D21" s="30" t="s">
        <v>19</v>
      </c>
      <c r="E21" s="30" t="s">
        <v>34</v>
      </c>
      <c r="F21" s="30" t="s">
        <v>96</v>
      </c>
      <c r="G21" s="30" t="s">
        <v>97</v>
      </c>
      <c r="H21" s="30" t="s">
        <v>98</v>
      </c>
      <c r="I21" s="30" t="s">
        <v>1135</v>
      </c>
      <c r="J21" s="59">
        <v>226241</v>
      </c>
      <c r="K21" s="30">
        <v>226241</v>
      </c>
      <c r="L21" s="71" t="s">
        <v>99</v>
      </c>
      <c r="M21" s="30" t="s">
        <v>48</v>
      </c>
      <c r="N21" s="30" t="s">
        <v>48</v>
      </c>
      <c r="O21" s="69">
        <v>14020896.859999999</v>
      </c>
      <c r="P21" s="69">
        <v>14.020896859999999</v>
      </c>
      <c r="Q21" s="30" t="s">
        <v>25</v>
      </c>
      <c r="R21" s="70" t="s">
        <v>40</v>
      </c>
      <c r="S21" s="71" t="s">
        <v>1047</v>
      </c>
    </row>
    <row r="22" spans="1:19" s="2" customFormat="1" ht="54.9" customHeight="1">
      <c r="A22" s="102">
        <v>20</v>
      </c>
      <c r="B22" s="30" t="s">
        <v>17</v>
      </c>
      <c r="C22" s="30" t="s">
        <v>18</v>
      </c>
      <c r="D22" s="30" t="s">
        <v>19</v>
      </c>
      <c r="E22" s="30" t="s">
        <v>20</v>
      </c>
      <c r="F22" s="30" t="s">
        <v>100</v>
      </c>
      <c r="G22" s="30" t="s">
        <v>101</v>
      </c>
      <c r="H22" s="30" t="s">
        <v>102</v>
      </c>
      <c r="I22" s="30" t="s">
        <v>1146</v>
      </c>
      <c r="J22" s="59">
        <v>245750</v>
      </c>
      <c r="K22" s="30">
        <v>245750</v>
      </c>
      <c r="L22" s="71" t="s">
        <v>104</v>
      </c>
      <c r="M22" s="30" t="s">
        <v>24</v>
      </c>
      <c r="N22" s="30" t="s">
        <v>24</v>
      </c>
      <c r="O22" s="69">
        <v>6771367.9000000004</v>
      </c>
      <c r="P22" s="69">
        <v>6.7713679000000004</v>
      </c>
      <c r="Q22" s="30" t="s">
        <v>95</v>
      </c>
      <c r="R22" s="70">
        <v>1331903722.015003</v>
      </c>
      <c r="S22" s="71" t="s">
        <v>1047</v>
      </c>
    </row>
    <row r="23" spans="1:19" s="2" customFormat="1" ht="54.9" customHeight="1">
      <c r="A23" s="102">
        <v>21</v>
      </c>
      <c r="B23" s="30" t="s">
        <v>17</v>
      </c>
      <c r="C23" s="30" t="s">
        <v>18</v>
      </c>
      <c r="D23" s="30" t="s">
        <v>19</v>
      </c>
      <c r="E23" s="30" t="s">
        <v>20</v>
      </c>
      <c r="F23" s="30" t="s">
        <v>100</v>
      </c>
      <c r="G23" s="30" t="s">
        <v>101</v>
      </c>
      <c r="H23" s="30" t="s">
        <v>102</v>
      </c>
      <c r="I23" s="30" t="s">
        <v>1146</v>
      </c>
      <c r="J23" s="59">
        <v>245758</v>
      </c>
      <c r="K23" s="30">
        <v>245758</v>
      </c>
      <c r="L23" s="71" t="s">
        <v>105</v>
      </c>
      <c r="M23" s="30" t="s">
        <v>24</v>
      </c>
      <c r="N23" s="30" t="s">
        <v>24</v>
      </c>
      <c r="O23" s="69">
        <v>6446000</v>
      </c>
      <c r="P23" s="69">
        <v>6.4459999999999997</v>
      </c>
      <c r="Q23" s="30" t="s">
        <v>95</v>
      </c>
      <c r="R23" s="70">
        <v>1331903722.015003</v>
      </c>
      <c r="S23" s="71" t="s">
        <v>1047</v>
      </c>
    </row>
    <row r="24" spans="1:19" s="2" customFormat="1" ht="54.9" customHeight="1">
      <c r="A24" s="102">
        <v>22</v>
      </c>
      <c r="B24" s="30" t="s">
        <v>17</v>
      </c>
      <c r="C24" s="30" t="s">
        <v>18</v>
      </c>
      <c r="D24" s="30" t="s">
        <v>19</v>
      </c>
      <c r="E24" s="30" t="s">
        <v>20</v>
      </c>
      <c r="F24" s="30" t="s">
        <v>100</v>
      </c>
      <c r="G24" s="30" t="s">
        <v>101</v>
      </c>
      <c r="H24" s="30" t="s">
        <v>106</v>
      </c>
      <c r="I24" s="30" t="s">
        <v>1146</v>
      </c>
      <c r="J24" s="59">
        <v>245784</v>
      </c>
      <c r="K24" s="30">
        <v>245784</v>
      </c>
      <c r="L24" s="71" t="s">
        <v>107</v>
      </c>
      <c r="M24" s="30" t="s">
        <v>24</v>
      </c>
      <c r="N24" s="30" t="s">
        <v>24</v>
      </c>
      <c r="O24" s="69">
        <v>6434406.7699999996</v>
      </c>
      <c r="P24" s="69">
        <v>6.4344067699999998</v>
      </c>
      <c r="Q24" s="30" t="s">
        <v>95</v>
      </c>
      <c r="R24" s="70">
        <v>1331903722.015003</v>
      </c>
      <c r="S24" s="71" t="s">
        <v>1047</v>
      </c>
    </row>
    <row r="25" spans="1:19" s="2" customFormat="1" ht="54.9" customHeight="1">
      <c r="A25" s="102">
        <v>23</v>
      </c>
      <c r="B25" s="30" t="s">
        <v>17</v>
      </c>
      <c r="C25" s="30" t="s">
        <v>18</v>
      </c>
      <c r="D25" s="30" t="s">
        <v>19</v>
      </c>
      <c r="E25" s="30" t="s">
        <v>20</v>
      </c>
      <c r="F25" s="30" t="s">
        <v>100</v>
      </c>
      <c r="G25" s="30" t="s">
        <v>108</v>
      </c>
      <c r="H25" s="30" t="s">
        <v>109</v>
      </c>
      <c r="I25" s="30" t="s">
        <v>1146</v>
      </c>
      <c r="J25" s="59" t="s">
        <v>19</v>
      </c>
      <c r="K25" s="30" t="s">
        <v>19</v>
      </c>
      <c r="L25" s="71" t="s">
        <v>110</v>
      </c>
      <c r="M25" s="30" t="s">
        <v>24</v>
      </c>
      <c r="N25" s="30" t="s">
        <v>24</v>
      </c>
      <c r="O25" s="69">
        <v>6682879.5</v>
      </c>
      <c r="P25" s="69">
        <v>6.6828795000000003</v>
      </c>
      <c r="Q25" s="30" t="s">
        <v>95</v>
      </c>
      <c r="R25" s="70">
        <v>1331903722.015003</v>
      </c>
      <c r="S25" s="71" t="s">
        <v>1047</v>
      </c>
    </row>
    <row r="26" spans="1:19" s="2" customFormat="1" ht="54.9" customHeight="1">
      <c r="A26" s="102">
        <v>24</v>
      </c>
      <c r="B26" s="30" t="s">
        <v>17</v>
      </c>
      <c r="C26" s="30" t="s">
        <v>18</v>
      </c>
      <c r="D26" s="30" t="s">
        <v>19</v>
      </c>
      <c r="E26" s="30" t="s">
        <v>20</v>
      </c>
      <c r="F26" s="30" t="s">
        <v>100</v>
      </c>
      <c r="G26" s="30" t="s">
        <v>111</v>
      </c>
      <c r="H26" s="30" t="s">
        <v>112</v>
      </c>
      <c r="I26" s="30" t="s">
        <v>1146</v>
      </c>
      <c r="J26" s="59" t="s">
        <v>19</v>
      </c>
      <c r="K26" s="30" t="s">
        <v>19</v>
      </c>
      <c r="L26" s="71" t="s">
        <v>113</v>
      </c>
      <c r="M26" s="30" t="s">
        <v>24</v>
      </c>
      <c r="N26" s="30" t="s">
        <v>24</v>
      </c>
      <c r="O26" s="69">
        <v>9279803.5</v>
      </c>
      <c r="P26" s="69">
        <v>9.2798034999999999</v>
      </c>
      <c r="Q26" s="30" t="s">
        <v>95</v>
      </c>
      <c r="R26" s="70">
        <v>1331903722.015003</v>
      </c>
      <c r="S26" s="71" t="s">
        <v>1047</v>
      </c>
    </row>
    <row r="27" spans="1:19" s="2" customFormat="1" ht="54.9" customHeight="1">
      <c r="A27" s="102">
        <v>25</v>
      </c>
      <c r="B27" s="30" t="s">
        <v>17</v>
      </c>
      <c r="C27" s="30" t="s">
        <v>18</v>
      </c>
      <c r="D27" s="30" t="s">
        <v>19</v>
      </c>
      <c r="E27" s="30" t="s">
        <v>20</v>
      </c>
      <c r="F27" s="30" t="s">
        <v>100</v>
      </c>
      <c r="G27" s="30" t="s">
        <v>114</v>
      </c>
      <c r="H27" s="30" t="s">
        <v>115</v>
      </c>
      <c r="I27" s="30" t="s">
        <v>1146</v>
      </c>
      <c r="J27" s="59" t="s">
        <v>19</v>
      </c>
      <c r="K27" s="30" t="s">
        <v>19</v>
      </c>
      <c r="L27" s="71" t="s">
        <v>116</v>
      </c>
      <c r="M27" s="30" t="s">
        <v>24</v>
      </c>
      <c r="N27" s="30" t="s">
        <v>24</v>
      </c>
      <c r="O27" s="69">
        <v>9147600</v>
      </c>
      <c r="P27" s="69">
        <v>9.1476000000000006</v>
      </c>
      <c r="Q27" s="30" t="s">
        <v>95</v>
      </c>
      <c r="R27" s="70">
        <v>1331903722.015003</v>
      </c>
      <c r="S27" s="71" t="s">
        <v>1047</v>
      </c>
    </row>
    <row r="28" spans="1:19" s="2" customFormat="1" ht="54.9" customHeight="1">
      <c r="A28" s="102">
        <v>26</v>
      </c>
      <c r="B28" s="30" t="s">
        <v>17</v>
      </c>
      <c r="C28" s="30" t="s">
        <v>18</v>
      </c>
      <c r="D28" s="30" t="s">
        <v>19</v>
      </c>
      <c r="E28" s="30" t="s">
        <v>20</v>
      </c>
      <c r="F28" s="30" t="s">
        <v>100</v>
      </c>
      <c r="G28" s="30" t="s">
        <v>114</v>
      </c>
      <c r="H28" s="30" t="s">
        <v>117</v>
      </c>
      <c r="I28" s="30" t="s">
        <v>1146</v>
      </c>
      <c r="J28" s="59" t="s">
        <v>19</v>
      </c>
      <c r="K28" s="30" t="s">
        <v>19</v>
      </c>
      <c r="L28" s="71" t="s">
        <v>118</v>
      </c>
      <c r="M28" s="30" t="s">
        <v>24</v>
      </c>
      <c r="N28" s="30" t="s">
        <v>24</v>
      </c>
      <c r="O28" s="69">
        <v>6683012.4900000002</v>
      </c>
      <c r="P28" s="69">
        <v>6.6830124900000003</v>
      </c>
      <c r="Q28" s="30" t="s">
        <v>95</v>
      </c>
      <c r="R28" s="70">
        <v>1331903722.015003</v>
      </c>
      <c r="S28" s="71" t="s">
        <v>1047</v>
      </c>
    </row>
    <row r="29" spans="1:19" s="2" customFormat="1" ht="54.9" customHeight="1">
      <c r="A29" s="102">
        <v>27</v>
      </c>
      <c r="B29" s="30" t="s">
        <v>17</v>
      </c>
      <c r="C29" s="30" t="s">
        <v>18</v>
      </c>
      <c r="D29" s="30" t="s">
        <v>19</v>
      </c>
      <c r="E29" s="30" t="s">
        <v>20</v>
      </c>
      <c r="F29" s="30" t="s">
        <v>100</v>
      </c>
      <c r="G29" s="30" t="s">
        <v>119</v>
      </c>
      <c r="H29" s="30" t="s">
        <v>120</v>
      </c>
      <c r="I29" s="30" t="s">
        <v>1146</v>
      </c>
      <c r="J29" s="59" t="s">
        <v>19</v>
      </c>
      <c r="K29" s="30" t="s">
        <v>19</v>
      </c>
      <c r="L29" s="71" t="s">
        <v>121</v>
      </c>
      <c r="M29" s="30" t="s">
        <v>24</v>
      </c>
      <c r="N29" s="30" t="s">
        <v>24</v>
      </c>
      <c r="O29" s="69">
        <v>9190500</v>
      </c>
      <c r="P29" s="69">
        <v>9.1905000000000001</v>
      </c>
      <c r="Q29" s="30" t="s">
        <v>95</v>
      </c>
      <c r="R29" s="70">
        <v>1331903722.015003</v>
      </c>
      <c r="S29" s="71" t="s">
        <v>1047</v>
      </c>
    </row>
    <row r="30" spans="1:19" s="2" customFormat="1" ht="54.9" customHeight="1">
      <c r="A30" s="102">
        <v>28</v>
      </c>
      <c r="B30" s="30" t="s">
        <v>17</v>
      </c>
      <c r="C30" s="30" t="s">
        <v>18</v>
      </c>
      <c r="D30" s="30" t="s">
        <v>19</v>
      </c>
      <c r="E30" s="30" t="s">
        <v>20</v>
      </c>
      <c r="F30" s="30" t="s">
        <v>100</v>
      </c>
      <c r="G30" s="30" t="s">
        <v>122</v>
      </c>
      <c r="H30" s="30" t="s">
        <v>123</v>
      </c>
      <c r="I30" s="30" t="s">
        <v>1146</v>
      </c>
      <c r="J30" s="59" t="s">
        <v>19</v>
      </c>
      <c r="K30" s="30" t="s">
        <v>19</v>
      </c>
      <c r="L30" s="71" t="s">
        <v>124</v>
      </c>
      <c r="M30" s="30" t="s">
        <v>24</v>
      </c>
      <c r="N30" s="30" t="s">
        <v>24</v>
      </c>
      <c r="O30" s="69">
        <v>9190500</v>
      </c>
      <c r="P30" s="69">
        <v>9.1905000000000001</v>
      </c>
      <c r="Q30" s="30" t="s">
        <v>95</v>
      </c>
      <c r="R30" s="70">
        <v>1331903722.015003</v>
      </c>
      <c r="S30" s="71" t="s">
        <v>1047</v>
      </c>
    </row>
    <row r="31" spans="1:19" s="2" customFormat="1" ht="54.9" customHeight="1">
      <c r="A31" s="102">
        <v>29</v>
      </c>
      <c r="B31" s="30" t="s">
        <v>17</v>
      </c>
      <c r="C31" s="30" t="s">
        <v>18</v>
      </c>
      <c r="D31" s="30" t="s">
        <v>19</v>
      </c>
      <c r="E31" s="30" t="s">
        <v>20</v>
      </c>
      <c r="F31" s="30" t="s">
        <v>100</v>
      </c>
      <c r="G31" s="30" t="s">
        <v>125</v>
      </c>
      <c r="H31" s="30" t="s">
        <v>126</v>
      </c>
      <c r="I31" s="30" t="s">
        <v>1146</v>
      </c>
      <c r="J31" s="59" t="s">
        <v>19</v>
      </c>
      <c r="K31" s="30" t="s">
        <v>19</v>
      </c>
      <c r="L31" s="71" t="s">
        <v>127</v>
      </c>
      <c r="M31" s="30" t="s">
        <v>24</v>
      </c>
      <c r="N31" s="30" t="s">
        <v>24</v>
      </c>
      <c r="O31" s="69">
        <v>8976000</v>
      </c>
      <c r="P31" s="69">
        <v>8.9760000000000009</v>
      </c>
      <c r="Q31" s="30" t="s">
        <v>95</v>
      </c>
      <c r="R31" s="70">
        <v>1331903722.015003</v>
      </c>
      <c r="S31" s="71" t="s">
        <v>1047</v>
      </c>
    </row>
    <row r="32" spans="1:19" s="2" customFormat="1" ht="54.9" customHeight="1">
      <c r="A32" s="102">
        <v>30</v>
      </c>
      <c r="B32" s="30" t="s">
        <v>17</v>
      </c>
      <c r="C32" s="30" t="s">
        <v>18</v>
      </c>
      <c r="D32" s="30" t="s">
        <v>19</v>
      </c>
      <c r="E32" s="30" t="s">
        <v>20</v>
      </c>
      <c r="F32" s="30" t="s">
        <v>100</v>
      </c>
      <c r="G32" s="30" t="s">
        <v>128</v>
      </c>
      <c r="H32" s="30" t="s">
        <v>129</v>
      </c>
      <c r="I32" s="30" t="s">
        <v>1146</v>
      </c>
      <c r="J32" s="59" t="s">
        <v>19</v>
      </c>
      <c r="K32" s="30" t="s">
        <v>19</v>
      </c>
      <c r="L32" s="71" t="s">
        <v>130</v>
      </c>
      <c r="M32" s="30" t="s">
        <v>24</v>
      </c>
      <c r="N32" s="30" t="s">
        <v>24</v>
      </c>
      <c r="O32" s="69">
        <v>6446000</v>
      </c>
      <c r="P32" s="69">
        <v>6.4459999999999997</v>
      </c>
      <c r="Q32" s="30" t="s">
        <v>95</v>
      </c>
      <c r="R32" s="70">
        <v>1331903722.015003</v>
      </c>
      <c r="S32" s="71" t="s">
        <v>1047</v>
      </c>
    </row>
    <row r="33" spans="1:19" s="2" customFormat="1" ht="54.9" customHeight="1">
      <c r="A33" s="102">
        <v>31</v>
      </c>
      <c r="B33" s="30" t="s">
        <v>17</v>
      </c>
      <c r="C33" s="30" t="s">
        <v>18</v>
      </c>
      <c r="D33" s="30" t="s">
        <v>19</v>
      </c>
      <c r="E33" s="30" t="s">
        <v>20</v>
      </c>
      <c r="F33" s="30" t="s">
        <v>100</v>
      </c>
      <c r="G33" s="30" t="s">
        <v>131</v>
      </c>
      <c r="H33" s="30" t="s">
        <v>132</v>
      </c>
      <c r="I33" s="30" t="s">
        <v>1146</v>
      </c>
      <c r="J33" s="59" t="s">
        <v>19</v>
      </c>
      <c r="K33" s="30" t="s">
        <v>19</v>
      </c>
      <c r="L33" s="71" t="s">
        <v>133</v>
      </c>
      <c r="M33" s="30" t="s">
        <v>24</v>
      </c>
      <c r="N33" s="30" t="s">
        <v>24</v>
      </c>
      <c r="O33" s="69">
        <v>6617600</v>
      </c>
      <c r="P33" s="69">
        <v>6.6176000000000004</v>
      </c>
      <c r="Q33" s="30" t="s">
        <v>95</v>
      </c>
      <c r="R33" s="70">
        <v>1331903722.015003</v>
      </c>
      <c r="S33" s="71" t="s">
        <v>1047</v>
      </c>
    </row>
    <row r="34" spans="1:19" s="2" customFormat="1" ht="54.9" customHeight="1">
      <c r="A34" s="102">
        <v>32</v>
      </c>
      <c r="B34" s="30" t="s">
        <v>17</v>
      </c>
      <c r="C34" s="30" t="s">
        <v>18</v>
      </c>
      <c r="D34" s="30" t="s">
        <v>19</v>
      </c>
      <c r="E34" s="30" t="s">
        <v>20</v>
      </c>
      <c r="F34" s="30" t="s">
        <v>100</v>
      </c>
      <c r="G34" s="30" t="s">
        <v>108</v>
      </c>
      <c r="H34" s="30" t="s">
        <v>109</v>
      </c>
      <c r="I34" s="30" t="s">
        <v>1146</v>
      </c>
      <c r="J34" s="59" t="s">
        <v>19</v>
      </c>
      <c r="K34" s="30" t="s">
        <v>19</v>
      </c>
      <c r="L34" s="71" t="s">
        <v>134</v>
      </c>
      <c r="M34" s="30" t="s">
        <v>24</v>
      </c>
      <c r="N34" s="30" t="s">
        <v>24</v>
      </c>
      <c r="O34" s="69">
        <v>9334930</v>
      </c>
      <c r="P34" s="69">
        <v>9.3349299999999999</v>
      </c>
      <c r="Q34" s="30" t="s">
        <v>95</v>
      </c>
      <c r="R34" s="70">
        <v>1331903722.015003</v>
      </c>
      <c r="S34" s="71" t="s">
        <v>1047</v>
      </c>
    </row>
    <row r="35" spans="1:19" s="2" customFormat="1" ht="54.9" customHeight="1">
      <c r="A35" s="102">
        <v>33</v>
      </c>
      <c r="B35" s="30" t="s">
        <v>17</v>
      </c>
      <c r="C35" s="30" t="s">
        <v>18</v>
      </c>
      <c r="D35" s="30" t="s">
        <v>19</v>
      </c>
      <c r="E35" s="30" t="s">
        <v>20</v>
      </c>
      <c r="F35" s="30" t="s">
        <v>135</v>
      </c>
      <c r="G35" s="30" t="s">
        <v>136</v>
      </c>
      <c r="H35" s="30" t="s">
        <v>137</v>
      </c>
      <c r="I35" s="30" t="s">
        <v>1147</v>
      </c>
      <c r="J35" s="59">
        <v>265168</v>
      </c>
      <c r="K35" s="30">
        <v>265168</v>
      </c>
      <c r="L35" s="71" t="s">
        <v>139</v>
      </c>
      <c r="M35" s="30" t="s">
        <v>83</v>
      </c>
      <c r="N35" s="30" t="s">
        <v>83</v>
      </c>
      <c r="O35" s="69">
        <v>17760000</v>
      </c>
      <c r="P35" s="69">
        <v>17.760000000000002</v>
      </c>
      <c r="Q35" s="30" t="s">
        <v>25</v>
      </c>
      <c r="R35" s="70">
        <v>612803586.89750075</v>
      </c>
      <c r="S35" s="71" t="s">
        <v>1047</v>
      </c>
    </row>
    <row r="36" spans="1:19" s="2" customFormat="1" ht="54.9" customHeight="1">
      <c r="A36" s="102">
        <v>34</v>
      </c>
      <c r="B36" s="30" t="s">
        <v>17</v>
      </c>
      <c r="C36" s="30" t="s">
        <v>18</v>
      </c>
      <c r="D36" s="30" t="s">
        <v>19</v>
      </c>
      <c r="E36" s="30" t="s">
        <v>20</v>
      </c>
      <c r="F36" s="30" t="s">
        <v>61</v>
      </c>
      <c r="G36" s="30" t="s">
        <v>140</v>
      </c>
      <c r="H36" s="30" t="s">
        <v>141</v>
      </c>
      <c r="I36" s="30" t="s">
        <v>1145</v>
      </c>
      <c r="J36" s="59" t="s">
        <v>19</v>
      </c>
      <c r="K36" s="30" t="s">
        <v>19</v>
      </c>
      <c r="L36" s="71" t="s">
        <v>142</v>
      </c>
      <c r="M36" s="30" t="s">
        <v>65</v>
      </c>
      <c r="N36" s="30" t="s">
        <v>66</v>
      </c>
      <c r="O36" s="69">
        <v>11246974.210000001</v>
      </c>
      <c r="P36" s="69">
        <v>11.246974210000001</v>
      </c>
      <c r="Q36" s="30" t="s">
        <v>25</v>
      </c>
      <c r="R36" s="70">
        <v>494057856.81249988</v>
      </c>
      <c r="S36" s="71" t="s">
        <v>1047</v>
      </c>
    </row>
    <row r="37" spans="1:19" s="2" customFormat="1" ht="54.9" customHeight="1">
      <c r="A37" s="102">
        <v>35</v>
      </c>
      <c r="B37" s="30" t="s">
        <v>86</v>
      </c>
      <c r="C37" s="30" t="s">
        <v>18</v>
      </c>
      <c r="D37" s="30" t="s">
        <v>143</v>
      </c>
      <c r="E37" s="30" t="s">
        <v>20</v>
      </c>
      <c r="F37" s="30" t="s">
        <v>144</v>
      </c>
      <c r="G37" s="30" t="s">
        <v>144</v>
      </c>
      <c r="H37" s="30" t="s">
        <v>145</v>
      </c>
      <c r="I37" s="30" t="s">
        <v>1148</v>
      </c>
      <c r="J37" s="59">
        <v>2402646</v>
      </c>
      <c r="K37" s="30">
        <v>2402646</v>
      </c>
      <c r="L37" s="71" t="s">
        <v>147</v>
      </c>
      <c r="M37" s="30" t="s">
        <v>148</v>
      </c>
      <c r="N37" s="30" t="s">
        <v>148</v>
      </c>
      <c r="O37" s="69">
        <v>324122383</v>
      </c>
      <c r="P37" s="69">
        <v>324.12238300000001</v>
      </c>
      <c r="Q37" s="30" t="s">
        <v>149</v>
      </c>
      <c r="R37" s="70">
        <v>1081041153.5699997</v>
      </c>
      <c r="S37" s="71" t="s">
        <v>1220</v>
      </c>
    </row>
    <row r="38" spans="1:19" s="2" customFormat="1" ht="54.9" customHeight="1">
      <c r="A38" s="102">
        <v>36</v>
      </c>
      <c r="B38" s="30" t="s">
        <v>17</v>
      </c>
      <c r="C38" s="30" t="s">
        <v>18</v>
      </c>
      <c r="D38" s="30" t="s">
        <v>19</v>
      </c>
      <c r="E38" s="30" t="s">
        <v>20</v>
      </c>
      <c r="F38" s="30" t="s">
        <v>150</v>
      </c>
      <c r="G38" s="30" t="s">
        <v>150</v>
      </c>
      <c r="H38" s="30" t="s">
        <v>151</v>
      </c>
      <c r="I38" s="30" t="s">
        <v>1149</v>
      </c>
      <c r="J38" s="59">
        <v>288503</v>
      </c>
      <c r="K38" s="30">
        <v>288503</v>
      </c>
      <c r="L38" s="71" t="s">
        <v>153</v>
      </c>
      <c r="M38" s="30" t="s">
        <v>148</v>
      </c>
      <c r="N38" s="30" t="s">
        <v>148</v>
      </c>
      <c r="O38" s="69">
        <v>30000000</v>
      </c>
      <c r="P38" s="69">
        <v>30</v>
      </c>
      <c r="Q38" s="30" t="s">
        <v>25</v>
      </c>
      <c r="R38" s="70">
        <v>983368892.67999983</v>
      </c>
      <c r="S38" s="71" t="s">
        <v>1047</v>
      </c>
    </row>
    <row r="39" spans="1:19" s="2" customFormat="1" ht="54.9" customHeight="1">
      <c r="A39" s="102">
        <v>37</v>
      </c>
      <c r="B39" s="30" t="s">
        <v>17</v>
      </c>
      <c r="C39" s="30" t="s">
        <v>18</v>
      </c>
      <c r="D39" s="30" t="s">
        <v>19</v>
      </c>
      <c r="E39" s="30" t="s">
        <v>20</v>
      </c>
      <c r="F39" s="30" t="s">
        <v>135</v>
      </c>
      <c r="G39" s="30" t="s">
        <v>136</v>
      </c>
      <c r="H39" s="30" t="s">
        <v>154</v>
      </c>
      <c r="I39" s="30" t="s">
        <v>1147</v>
      </c>
      <c r="J39" s="59">
        <v>288844</v>
      </c>
      <c r="K39" s="30">
        <v>288844</v>
      </c>
      <c r="L39" s="71" t="s">
        <v>155</v>
      </c>
      <c r="M39" s="30" t="s">
        <v>148</v>
      </c>
      <c r="N39" s="30" t="s">
        <v>148</v>
      </c>
      <c r="O39" s="69">
        <v>19210000</v>
      </c>
      <c r="P39" s="69">
        <v>19.21</v>
      </c>
      <c r="Q39" s="30" t="s">
        <v>25</v>
      </c>
      <c r="R39" s="70">
        <v>612803586.89750075</v>
      </c>
      <c r="S39" s="71" t="s">
        <v>1047</v>
      </c>
    </row>
    <row r="40" spans="1:19" s="2" customFormat="1" ht="54.9" customHeight="1">
      <c r="A40" s="102">
        <v>38</v>
      </c>
      <c r="B40" s="30" t="s">
        <v>17</v>
      </c>
      <c r="C40" s="30" t="s">
        <v>18</v>
      </c>
      <c r="D40" s="30" t="s">
        <v>19</v>
      </c>
      <c r="E40" s="30" t="s">
        <v>1031</v>
      </c>
      <c r="F40" s="30" t="s">
        <v>883</v>
      </c>
      <c r="G40" s="30" t="s">
        <v>158</v>
      </c>
      <c r="H40" s="30" t="s">
        <v>159</v>
      </c>
      <c r="I40" s="30" t="s">
        <v>1177</v>
      </c>
      <c r="J40" s="59">
        <v>307508</v>
      </c>
      <c r="K40" s="30">
        <v>307508</v>
      </c>
      <c r="L40" s="71" t="s">
        <v>161</v>
      </c>
      <c r="M40" s="30" t="s">
        <v>162</v>
      </c>
      <c r="N40" s="30" t="s">
        <v>162</v>
      </c>
      <c r="O40" s="69">
        <v>6000000</v>
      </c>
      <c r="P40" s="69">
        <v>6</v>
      </c>
      <c r="Q40" s="30" t="s">
        <v>95</v>
      </c>
      <c r="R40" s="70">
        <v>39256961.120000005</v>
      </c>
      <c r="S40" s="71" t="s">
        <v>1047</v>
      </c>
    </row>
    <row r="41" spans="1:19" s="2" customFormat="1" ht="54.9" customHeight="1">
      <c r="A41" s="102">
        <v>39</v>
      </c>
      <c r="B41" s="30" t="s">
        <v>17</v>
      </c>
      <c r="C41" s="30" t="s">
        <v>18</v>
      </c>
      <c r="D41" s="30" t="s">
        <v>19</v>
      </c>
      <c r="E41" s="30" t="s">
        <v>20</v>
      </c>
      <c r="F41" s="30" t="s">
        <v>135</v>
      </c>
      <c r="G41" s="30" t="s">
        <v>136</v>
      </c>
      <c r="H41" s="30" t="s">
        <v>137</v>
      </c>
      <c r="I41" s="30" t="s">
        <v>1147</v>
      </c>
      <c r="J41" s="59">
        <v>311500</v>
      </c>
      <c r="K41" s="30">
        <v>311500</v>
      </c>
      <c r="L41" s="71" t="s">
        <v>163</v>
      </c>
      <c r="M41" s="30" t="s">
        <v>83</v>
      </c>
      <c r="N41" s="30" t="s">
        <v>83</v>
      </c>
      <c r="O41" s="69">
        <v>12470000</v>
      </c>
      <c r="P41" s="69">
        <v>12.47</v>
      </c>
      <c r="Q41" s="30" t="s">
        <v>25</v>
      </c>
      <c r="R41" s="70">
        <v>612803586.89750075</v>
      </c>
      <c r="S41" s="71" t="s">
        <v>1047</v>
      </c>
    </row>
    <row r="42" spans="1:19" s="2" customFormat="1" ht="54.9" customHeight="1">
      <c r="A42" s="102">
        <v>40</v>
      </c>
      <c r="B42" s="30" t="s">
        <v>17</v>
      </c>
      <c r="C42" s="30" t="s">
        <v>18</v>
      </c>
      <c r="D42" s="30" t="s">
        <v>19</v>
      </c>
      <c r="E42" s="30" t="s">
        <v>20</v>
      </c>
      <c r="F42" s="30" t="s">
        <v>135</v>
      </c>
      <c r="G42" s="30" t="s">
        <v>136</v>
      </c>
      <c r="H42" s="30" t="s">
        <v>154</v>
      </c>
      <c r="I42" s="30" t="s">
        <v>1147</v>
      </c>
      <c r="J42" s="59">
        <v>312569</v>
      </c>
      <c r="K42" s="30">
        <v>312569</v>
      </c>
      <c r="L42" s="71" t="s">
        <v>165</v>
      </c>
      <c r="M42" s="30" t="s">
        <v>83</v>
      </c>
      <c r="N42" s="30" t="s">
        <v>83</v>
      </c>
      <c r="O42" s="69">
        <v>15010000</v>
      </c>
      <c r="P42" s="69">
        <v>15.01</v>
      </c>
      <c r="Q42" s="30" t="s">
        <v>25</v>
      </c>
      <c r="R42" s="70">
        <v>612803586.89750075</v>
      </c>
      <c r="S42" s="71" t="s">
        <v>1047</v>
      </c>
    </row>
    <row r="43" spans="1:19" s="2" customFormat="1" ht="54.9" customHeight="1">
      <c r="A43" s="102">
        <v>41</v>
      </c>
      <c r="B43" s="30" t="s">
        <v>17</v>
      </c>
      <c r="C43" s="30" t="s">
        <v>18</v>
      </c>
      <c r="D43" s="30" t="s">
        <v>19</v>
      </c>
      <c r="E43" s="30" t="s">
        <v>20</v>
      </c>
      <c r="F43" s="30" t="s">
        <v>135</v>
      </c>
      <c r="G43" s="30" t="s">
        <v>136</v>
      </c>
      <c r="H43" s="30" t="s">
        <v>154</v>
      </c>
      <c r="I43" s="30" t="s">
        <v>1147</v>
      </c>
      <c r="J43" s="59">
        <v>312652</v>
      </c>
      <c r="K43" s="30">
        <v>312652</v>
      </c>
      <c r="L43" s="71" t="s">
        <v>166</v>
      </c>
      <c r="M43" s="30" t="s">
        <v>83</v>
      </c>
      <c r="N43" s="30" t="s">
        <v>83</v>
      </c>
      <c r="O43" s="69">
        <v>10980000</v>
      </c>
      <c r="P43" s="69">
        <v>10.98</v>
      </c>
      <c r="Q43" s="30" t="s">
        <v>25</v>
      </c>
      <c r="R43" s="70">
        <v>612803586.89750075</v>
      </c>
      <c r="S43" s="71" t="s">
        <v>1047</v>
      </c>
    </row>
    <row r="44" spans="1:19" s="2" customFormat="1" ht="54.9" customHeight="1">
      <c r="A44" s="102">
        <v>42</v>
      </c>
      <c r="B44" s="30" t="s">
        <v>17</v>
      </c>
      <c r="C44" s="30" t="s">
        <v>18</v>
      </c>
      <c r="D44" s="30" t="s">
        <v>19</v>
      </c>
      <c r="E44" s="30" t="s">
        <v>20</v>
      </c>
      <c r="F44" s="30" t="s">
        <v>135</v>
      </c>
      <c r="G44" s="30" t="s">
        <v>136</v>
      </c>
      <c r="H44" s="30" t="s">
        <v>154</v>
      </c>
      <c r="I44" s="30" t="s">
        <v>1147</v>
      </c>
      <c r="J44" s="59">
        <v>314335</v>
      </c>
      <c r="K44" s="30">
        <v>314335</v>
      </c>
      <c r="L44" s="71" t="s">
        <v>167</v>
      </c>
      <c r="M44" s="30" t="s">
        <v>83</v>
      </c>
      <c r="N44" s="30" t="s">
        <v>83</v>
      </c>
      <c r="O44" s="69">
        <v>12480000</v>
      </c>
      <c r="P44" s="69">
        <v>12.48</v>
      </c>
      <c r="Q44" s="30" t="s">
        <v>25</v>
      </c>
      <c r="R44" s="70">
        <v>612803586.89750075</v>
      </c>
      <c r="S44" s="71" t="s">
        <v>1047</v>
      </c>
    </row>
    <row r="45" spans="1:19" s="2" customFormat="1" ht="54.9" customHeight="1">
      <c r="A45" s="102">
        <v>43</v>
      </c>
      <c r="B45" s="30" t="s">
        <v>17</v>
      </c>
      <c r="C45" s="30" t="s">
        <v>18</v>
      </c>
      <c r="D45" s="30" t="s">
        <v>19</v>
      </c>
      <c r="E45" s="30" t="s">
        <v>20</v>
      </c>
      <c r="F45" s="30" t="s">
        <v>135</v>
      </c>
      <c r="G45" s="30" t="s">
        <v>136</v>
      </c>
      <c r="H45" s="30" t="s">
        <v>137</v>
      </c>
      <c r="I45" s="30" t="s">
        <v>1147</v>
      </c>
      <c r="J45" s="59">
        <v>314866</v>
      </c>
      <c r="K45" s="30">
        <v>314866</v>
      </c>
      <c r="L45" s="71" t="s">
        <v>168</v>
      </c>
      <c r="M45" s="30" t="s">
        <v>83</v>
      </c>
      <c r="N45" s="30" t="s">
        <v>83</v>
      </c>
      <c r="O45" s="69">
        <v>10480000</v>
      </c>
      <c r="P45" s="69">
        <v>10.48</v>
      </c>
      <c r="Q45" s="30" t="s">
        <v>25</v>
      </c>
      <c r="R45" s="70">
        <v>612803586.89750075</v>
      </c>
      <c r="S45" s="71" t="s">
        <v>1047</v>
      </c>
    </row>
    <row r="46" spans="1:19" s="2" customFormat="1" ht="54.9" customHeight="1">
      <c r="A46" s="102">
        <v>44</v>
      </c>
      <c r="B46" s="30" t="s">
        <v>17</v>
      </c>
      <c r="C46" s="30" t="s">
        <v>18</v>
      </c>
      <c r="D46" s="30" t="s">
        <v>19</v>
      </c>
      <c r="E46" s="30" t="s">
        <v>20</v>
      </c>
      <c r="F46" s="30" t="s">
        <v>135</v>
      </c>
      <c r="G46" s="30" t="s">
        <v>136</v>
      </c>
      <c r="H46" s="30" t="s">
        <v>154</v>
      </c>
      <c r="I46" s="30" t="s">
        <v>1147</v>
      </c>
      <c r="J46" s="59">
        <v>315655</v>
      </c>
      <c r="K46" s="30">
        <v>315655</v>
      </c>
      <c r="L46" s="71" t="s">
        <v>169</v>
      </c>
      <c r="M46" s="30" t="s">
        <v>83</v>
      </c>
      <c r="N46" s="30" t="s">
        <v>83</v>
      </c>
      <c r="O46" s="69">
        <v>16760000</v>
      </c>
      <c r="P46" s="69">
        <v>16.760000000000002</v>
      </c>
      <c r="Q46" s="30" t="s">
        <v>25</v>
      </c>
      <c r="R46" s="70">
        <v>612803586.89750075</v>
      </c>
      <c r="S46" s="71" t="s">
        <v>1047</v>
      </c>
    </row>
    <row r="47" spans="1:19" s="2" customFormat="1" ht="54.9" customHeight="1">
      <c r="A47" s="102">
        <v>45</v>
      </c>
      <c r="B47" s="30" t="s">
        <v>17</v>
      </c>
      <c r="C47" s="30" t="s">
        <v>18</v>
      </c>
      <c r="D47" s="30" t="s">
        <v>19</v>
      </c>
      <c r="E47" s="30" t="s">
        <v>20</v>
      </c>
      <c r="F47" s="30" t="s">
        <v>135</v>
      </c>
      <c r="G47" s="30" t="s">
        <v>136</v>
      </c>
      <c r="H47" s="30" t="s">
        <v>170</v>
      </c>
      <c r="I47" s="30" t="s">
        <v>1147</v>
      </c>
      <c r="J47" s="59">
        <v>316622</v>
      </c>
      <c r="K47" s="30">
        <v>316622</v>
      </c>
      <c r="L47" s="71" t="s">
        <v>171</v>
      </c>
      <c r="M47" s="30" t="s">
        <v>83</v>
      </c>
      <c r="N47" s="30" t="s">
        <v>83</v>
      </c>
      <c r="O47" s="69">
        <v>18440000</v>
      </c>
      <c r="P47" s="69">
        <v>18.440000000000001</v>
      </c>
      <c r="Q47" s="30" t="s">
        <v>25</v>
      </c>
      <c r="R47" s="70">
        <v>612803586.89750075</v>
      </c>
      <c r="S47" s="71" t="s">
        <v>1047</v>
      </c>
    </row>
    <row r="48" spans="1:19" s="2" customFormat="1" ht="54.9" customHeight="1">
      <c r="A48" s="102">
        <v>46</v>
      </c>
      <c r="B48" s="30" t="s">
        <v>17</v>
      </c>
      <c r="C48" s="30" t="s">
        <v>18</v>
      </c>
      <c r="D48" s="30" t="s">
        <v>19</v>
      </c>
      <c r="E48" s="30" t="s">
        <v>20</v>
      </c>
      <c r="F48" s="30" t="s">
        <v>61</v>
      </c>
      <c r="G48" s="30" t="s">
        <v>172</v>
      </c>
      <c r="H48" s="30" t="s">
        <v>173</v>
      </c>
      <c r="I48" s="30" t="s">
        <v>1145</v>
      </c>
      <c r="J48" s="59" t="s">
        <v>19</v>
      </c>
      <c r="K48" s="72" t="s">
        <v>19</v>
      </c>
      <c r="L48" s="71" t="s">
        <v>174</v>
      </c>
      <c r="M48" s="30" t="s">
        <v>83</v>
      </c>
      <c r="N48" s="30" t="s">
        <v>175</v>
      </c>
      <c r="O48" s="69">
        <v>78152527.349999994</v>
      </c>
      <c r="P48" s="69">
        <v>78.15252735</v>
      </c>
      <c r="Q48" s="30" t="s">
        <v>25</v>
      </c>
      <c r="R48" s="70">
        <v>494057856.81249988</v>
      </c>
      <c r="S48" s="71" t="s">
        <v>1047</v>
      </c>
    </row>
    <row r="49" spans="1:19" s="2" customFormat="1" ht="54.9" customHeight="1">
      <c r="A49" s="102">
        <v>47</v>
      </c>
      <c r="B49" s="30" t="s">
        <v>17</v>
      </c>
      <c r="C49" s="30" t="s">
        <v>18</v>
      </c>
      <c r="D49" s="30" t="s">
        <v>19</v>
      </c>
      <c r="E49" s="30" t="s">
        <v>79</v>
      </c>
      <c r="F49" s="30" t="s">
        <v>80</v>
      </c>
      <c r="G49" s="30" t="s">
        <v>80</v>
      </c>
      <c r="H49" s="30" t="s">
        <v>80</v>
      </c>
      <c r="I49" s="30" t="s">
        <v>1049</v>
      </c>
      <c r="J49" s="59" t="s">
        <v>19</v>
      </c>
      <c r="K49" s="30" t="s">
        <v>19</v>
      </c>
      <c r="L49" s="71" t="s">
        <v>176</v>
      </c>
      <c r="M49" s="30" t="s">
        <v>83</v>
      </c>
      <c r="N49" s="30" t="s">
        <v>83</v>
      </c>
      <c r="O49" s="69">
        <v>8597527</v>
      </c>
      <c r="P49" s="69">
        <v>8.5975269999999995</v>
      </c>
      <c r="Q49" s="30" t="s">
        <v>95</v>
      </c>
      <c r="R49" s="70">
        <v>148197727.66999999</v>
      </c>
      <c r="S49" s="71" t="s">
        <v>1047</v>
      </c>
    </row>
    <row r="50" spans="1:19" s="2" customFormat="1" ht="54.9" customHeight="1">
      <c r="A50" s="102">
        <v>48</v>
      </c>
      <c r="B50" s="30" t="s">
        <v>17</v>
      </c>
      <c r="C50" s="30" t="s">
        <v>18</v>
      </c>
      <c r="D50" s="30" t="s">
        <v>143</v>
      </c>
      <c r="E50" s="30" t="s">
        <v>20</v>
      </c>
      <c r="F50" s="30" t="s">
        <v>21</v>
      </c>
      <c r="G50" s="30" t="s">
        <v>177</v>
      </c>
      <c r="H50" s="30" t="s">
        <v>178</v>
      </c>
      <c r="I50" s="30" t="s">
        <v>1144</v>
      </c>
      <c r="J50" s="59">
        <v>2148430</v>
      </c>
      <c r="K50" s="30">
        <v>2148430</v>
      </c>
      <c r="L50" s="71" t="s">
        <v>179</v>
      </c>
      <c r="M50" s="30" t="s">
        <v>65</v>
      </c>
      <c r="N50" s="30" t="s">
        <v>65</v>
      </c>
      <c r="O50" s="69">
        <v>200000000</v>
      </c>
      <c r="P50" s="69">
        <v>200</v>
      </c>
      <c r="Q50" s="30" t="s">
        <v>149</v>
      </c>
      <c r="R50" s="70">
        <v>1131169174.9424977</v>
      </c>
      <c r="S50" s="71" t="s">
        <v>1220</v>
      </c>
    </row>
    <row r="51" spans="1:19" s="2" customFormat="1" ht="54.9" customHeight="1">
      <c r="A51" s="102">
        <v>49</v>
      </c>
      <c r="B51" s="30" t="s">
        <v>17</v>
      </c>
      <c r="C51" s="30" t="s">
        <v>18</v>
      </c>
      <c r="D51" s="30" t="s">
        <v>264</v>
      </c>
      <c r="E51" s="30" t="s">
        <v>1037</v>
      </c>
      <c r="F51" s="30" t="s">
        <v>181</v>
      </c>
      <c r="G51" s="30" t="s">
        <v>181</v>
      </c>
      <c r="H51" s="30" t="s">
        <v>181</v>
      </c>
      <c r="I51" s="30" t="s">
        <v>1160</v>
      </c>
      <c r="J51" s="59">
        <v>2181356</v>
      </c>
      <c r="K51" s="30">
        <v>2181356</v>
      </c>
      <c r="L51" s="71" t="s">
        <v>183</v>
      </c>
      <c r="M51" s="30" t="s">
        <v>148</v>
      </c>
      <c r="N51" s="30" t="s">
        <v>148</v>
      </c>
      <c r="O51" s="69">
        <v>8110927</v>
      </c>
      <c r="P51" s="69">
        <v>8.1109270000000002</v>
      </c>
      <c r="Q51" s="30" t="s">
        <v>95</v>
      </c>
      <c r="R51" s="70">
        <v>41056271.495000005</v>
      </c>
      <c r="S51" s="71" t="s">
        <v>1218</v>
      </c>
    </row>
    <row r="52" spans="1:19" s="2" customFormat="1" ht="54.9" customHeight="1">
      <c r="A52" s="102">
        <v>50</v>
      </c>
      <c r="B52" s="30" t="s">
        <v>17</v>
      </c>
      <c r="C52" s="30" t="s">
        <v>18</v>
      </c>
      <c r="D52" s="30" t="s">
        <v>143</v>
      </c>
      <c r="E52" s="30" t="s">
        <v>1037</v>
      </c>
      <c r="F52" s="30" t="s">
        <v>181</v>
      </c>
      <c r="G52" s="30" t="s">
        <v>181</v>
      </c>
      <c r="H52" s="30" t="s">
        <v>181</v>
      </c>
      <c r="I52" s="30" t="s">
        <v>1160</v>
      </c>
      <c r="J52" s="59">
        <v>2200614</v>
      </c>
      <c r="K52" s="30">
        <v>2200614</v>
      </c>
      <c r="L52" s="71" t="s">
        <v>185</v>
      </c>
      <c r="M52" s="30" t="s">
        <v>186</v>
      </c>
      <c r="N52" s="30" t="s">
        <v>186</v>
      </c>
      <c r="O52" s="69">
        <v>1501651</v>
      </c>
      <c r="P52" s="69">
        <v>1.5016510000000001</v>
      </c>
      <c r="Q52" s="30" t="s">
        <v>187</v>
      </c>
      <c r="R52" s="70">
        <v>41056271.495000005</v>
      </c>
      <c r="S52" s="71" t="s">
        <v>1220</v>
      </c>
    </row>
    <row r="53" spans="1:19" s="2" customFormat="1" ht="54.9" customHeight="1">
      <c r="A53" s="102">
        <v>51</v>
      </c>
      <c r="B53" s="30" t="s">
        <v>17</v>
      </c>
      <c r="C53" s="30" t="s">
        <v>18</v>
      </c>
      <c r="D53" s="30" t="s">
        <v>264</v>
      </c>
      <c r="E53" s="30" t="s">
        <v>1037</v>
      </c>
      <c r="F53" s="30" t="s">
        <v>181</v>
      </c>
      <c r="G53" s="30" t="s">
        <v>181</v>
      </c>
      <c r="H53" s="30" t="s">
        <v>181</v>
      </c>
      <c r="I53" s="30" t="s">
        <v>1160</v>
      </c>
      <c r="J53" s="59">
        <v>2236149</v>
      </c>
      <c r="K53" s="30">
        <v>2236149</v>
      </c>
      <c r="L53" s="71" t="s">
        <v>189</v>
      </c>
      <c r="M53" s="30" t="s">
        <v>148</v>
      </c>
      <c r="N53" s="30" t="s">
        <v>148</v>
      </c>
      <c r="O53" s="69">
        <v>14955338</v>
      </c>
      <c r="P53" s="69">
        <v>14.955337999999999</v>
      </c>
      <c r="Q53" s="30" t="s">
        <v>25</v>
      </c>
      <c r="R53" s="70">
        <v>41056271.495000005</v>
      </c>
      <c r="S53" s="71" t="s">
        <v>1219</v>
      </c>
    </row>
    <row r="54" spans="1:19" s="2" customFormat="1" ht="54.9" customHeight="1">
      <c r="A54" s="102">
        <v>52</v>
      </c>
      <c r="B54" s="30" t="s">
        <v>17</v>
      </c>
      <c r="C54" s="30" t="s">
        <v>18</v>
      </c>
      <c r="D54" s="30" t="s">
        <v>143</v>
      </c>
      <c r="E54" s="30" t="s">
        <v>20</v>
      </c>
      <c r="F54" s="30" t="s">
        <v>135</v>
      </c>
      <c r="G54" s="30" t="s">
        <v>190</v>
      </c>
      <c r="H54" s="30" t="s">
        <v>191</v>
      </c>
      <c r="I54" s="30" t="s">
        <v>1147</v>
      </c>
      <c r="J54" s="59">
        <v>2236349</v>
      </c>
      <c r="K54" s="30">
        <v>2236349</v>
      </c>
      <c r="L54" s="71" t="s">
        <v>192</v>
      </c>
      <c r="M54" s="30" t="s">
        <v>148</v>
      </c>
      <c r="N54" s="30" t="s">
        <v>148</v>
      </c>
      <c r="O54" s="69">
        <v>16058220.75</v>
      </c>
      <c r="P54" s="69">
        <v>16.05822075</v>
      </c>
      <c r="Q54" s="30" t="s">
        <v>25</v>
      </c>
      <c r="R54" s="70">
        <v>612803586.89750075</v>
      </c>
      <c r="S54" s="71" t="s">
        <v>1220</v>
      </c>
    </row>
    <row r="55" spans="1:19" s="2" customFormat="1" ht="54.9" customHeight="1">
      <c r="A55" s="102">
        <v>53</v>
      </c>
      <c r="B55" s="30" t="s">
        <v>17</v>
      </c>
      <c r="C55" s="30" t="s">
        <v>18</v>
      </c>
      <c r="D55" s="30" t="s">
        <v>143</v>
      </c>
      <c r="E55" s="30" t="s">
        <v>20</v>
      </c>
      <c r="F55" s="30" t="s">
        <v>61</v>
      </c>
      <c r="G55" s="30" t="s">
        <v>194</v>
      </c>
      <c r="H55" s="30" t="s">
        <v>195</v>
      </c>
      <c r="I55" s="30" t="s">
        <v>1145</v>
      </c>
      <c r="J55" s="59">
        <v>2237117</v>
      </c>
      <c r="K55" s="30">
        <v>2237117</v>
      </c>
      <c r="L55" s="71" t="s">
        <v>196</v>
      </c>
      <c r="M55" s="30" t="s">
        <v>83</v>
      </c>
      <c r="N55" s="30" t="s">
        <v>175</v>
      </c>
      <c r="O55" s="69">
        <v>6148288.9100000001</v>
      </c>
      <c r="P55" s="69">
        <v>6.1482889099999998</v>
      </c>
      <c r="Q55" s="30" t="s">
        <v>95</v>
      </c>
      <c r="R55" s="70">
        <v>494057856.81249988</v>
      </c>
      <c r="S55" s="71" t="s">
        <v>1220</v>
      </c>
    </row>
    <row r="56" spans="1:19" s="2" customFormat="1" ht="54.9" customHeight="1">
      <c r="A56" s="102">
        <v>54</v>
      </c>
      <c r="B56" s="30" t="s">
        <v>86</v>
      </c>
      <c r="C56" s="30" t="s">
        <v>18</v>
      </c>
      <c r="D56" s="30" t="s">
        <v>143</v>
      </c>
      <c r="E56" s="30" t="s">
        <v>20</v>
      </c>
      <c r="F56" s="30" t="s">
        <v>144</v>
      </c>
      <c r="G56" s="30" t="s">
        <v>198</v>
      </c>
      <c r="H56" s="30" t="s">
        <v>199</v>
      </c>
      <c r="I56" s="30" t="s">
        <v>1148</v>
      </c>
      <c r="J56" s="59">
        <v>2250533</v>
      </c>
      <c r="K56" s="30">
        <v>2250533</v>
      </c>
      <c r="L56" s="71" t="s">
        <v>200</v>
      </c>
      <c r="M56" s="30" t="s">
        <v>83</v>
      </c>
      <c r="N56" s="30" t="s">
        <v>201</v>
      </c>
      <c r="O56" s="69">
        <v>13610258.77</v>
      </c>
      <c r="P56" s="69">
        <v>13.61025877</v>
      </c>
      <c r="Q56" s="30" t="s">
        <v>25</v>
      </c>
      <c r="R56" s="70">
        <v>1081041153.5699997</v>
      </c>
      <c r="S56" s="71" t="s">
        <v>1220</v>
      </c>
    </row>
    <row r="57" spans="1:19" s="2" customFormat="1" ht="54.9" customHeight="1">
      <c r="A57" s="102">
        <v>55</v>
      </c>
      <c r="B57" s="30" t="s">
        <v>17</v>
      </c>
      <c r="C57" s="30" t="s">
        <v>18</v>
      </c>
      <c r="D57" s="30" t="s">
        <v>264</v>
      </c>
      <c r="E57" s="30" t="s">
        <v>34</v>
      </c>
      <c r="F57" s="30" t="s">
        <v>203</v>
      </c>
      <c r="G57" s="30" t="s">
        <v>204</v>
      </c>
      <c r="H57" s="30" t="s">
        <v>205</v>
      </c>
      <c r="I57" s="30" t="s">
        <v>1124</v>
      </c>
      <c r="J57" s="59">
        <v>2253478</v>
      </c>
      <c r="K57" s="30">
        <v>2253478</v>
      </c>
      <c r="L57" s="71" t="s">
        <v>206</v>
      </c>
      <c r="M57" s="30" t="s">
        <v>39</v>
      </c>
      <c r="N57" s="30" t="s">
        <v>39</v>
      </c>
      <c r="O57" s="69">
        <v>14504406.550000001</v>
      </c>
      <c r="P57" s="69">
        <v>14.504406550000001</v>
      </c>
      <c r="Q57" s="30" t="s">
        <v>25</v>
      </c>
      <c r="R57" s="70" t="s">
        <v>40</v>
      </c>
      <c r="S57" s="71" t="s">
        <v>1218</v>
      </c>
    </row>
    <row r="58" spans="1:19" s="2" customFormat="1" ht="54.9" customHeight="1">
      <c r="A58" s="102">
        <v>56</v>
      </c>
      <c r="B58" s="30" t="s">
        <v>17</v>
      </c>
      <c r="C58" s="30" t="s">
        <v>18</v>
      </c>
      <c r="D58" s="30" t="s">
        <v>143</v>
      </c>
      <c r="E58" s="30" t="s">
        <v>34</v>
      </c>
      <c r="F58" s="30" t="s">
        <v>208</v>
      </c>
      <c r="G58" s="30" t="s">
        <v>209</v>
      </c>
      <c r="H58" s="30" t="s">
        <v>210</v>
      </c>
      <c r="I58" s="30" t="s">
        <v>1124</v>
      </c>
      <c r="J58" s="59">
        <v>2255156</v>
      </c>
      <c r="K58" s="30">
        <v>2255156</v>
      </c>
      <c r="L58" s="71" t="s">
        <v>211</v>
      </c>
      <c r="M58" s="30" t="s">
        <v>39</v>
      </c>
      <c r="N58" s="30" t="s">
        <v>39</v>
      </c>
      <c r="O58" s="69">
        <v>5215927.68</v>
      </c>
      <c r="P58" s="69">
        <v>5.2159276800000001</v>
      </c>
      <c r="Q58" s="30" t="s">
        <v>95</v>
      </c>
      <c r="R58" s="70" t="s">
        <v>40</v>
      </c>
      <c r="S58" s="71" t="s">
        <v>1220</v>
      </c>
    </row>
    <row r="59" spans="1:19" s="2" customFormat="1" ht="54.9" customHeight="1">
      <c r="A59" s="102">
        <v>57</v>
      </c>
      <c r="B59" s="30" t="s">
        <v>17</v>
      </c>
      <c r="C59" s="30" t="s">
        <v>18</v>
      </c>
      <c r="D59" s="30" t="s">
        <v>143</v>
      </c>
      <c r="E59" s="30" t="s">
        <v>34</v>
      </c>
      <c r="F59" s="30" t="s">
        <v>212</v>
      </c>
      <c r="G59" s="30" t="s">
        <v>213</v>
      </c>
      <c r="H59" s="30" t="s">
        <v>214</v>
      </c>
      <c r="I59" s="30" t="s">
        <v>1124</v>
      </c>
      <c r="J59" s="59">
        <v>2260618</v>
      </c>
      <c r="K59" s="30">
        <v>2260618</v>
      </c>
      <c r="L59" s="71" t="s">
        <v>215</v>
      </c>
      <c r="M59" s="30" t="s">
        <v>39</v>
      </c>
      <c r="N59" s="30" t="s">
        <v>39</v>
      </c>
      <c r="O59" s="69">
        <v>4583043.5</v>
      </c>
      <c r="P59" s="69">
        <v>4.5830434999999996</v>
      </c>
      <c r="Q59" s="30" t="s">
        <v>95</v>
      </c>
      <c r="R59" s="70" t="s">
        <v>40</v>
      </c>
      <c r="S59" s="71" t="s">
        <v>1220</v>
      </c>
    </row>
    <row r="60" spans="1:19" s="2" customFormat="1" ht="54.9" customHeight="1">
      <c r="A60" s="102">
        <v>58</v>
      </c>
      <c r="B60" s="30" t="s">
        <v>17</v>
      </c>
      <c r="C60" s="30" t="s">
        <v>18</v>
      </c>
      <c r="D60" s="30" t="s">
        <v>143</v>
      </c>
      <c r="E60" s="30" t="s">
        <v>34</v>
      </c>
      <c r="F60" s="30" t="s">
        <v>56</v>
      </c>
      <c r="G60" s="30" t="s">
        <v>216</v>
      </c>
      <c r="H60" s="30" t="s">
        <v>217</v>
      </c>
      <c r="I60" s="30" t="s">
        <v>1124</v>
      </c>
      <c r="J60" s="59">
        <v>2278317</v>
      </c>
      <c r="K60" s="30">
        <v>2278317</v>
      </c>
      <c r="L60" s="71" t="s">
        <v>218</v>
      </c>
      <c r="M60" s="30" t="s">
        <v>39</v>
      </c>
      <c r="N60" s="30" t="s">
        <v>39</v>
      </c>
      <c r="O60" s="69">
        <v>9937708.3100000005</v>
      </c>
      <c r="P60" s="69">
        <v>9.9377083099999997</v>
      </c>
      <c r="Q60" s="30" t="s">
        <v>95</v>
      </c>
      <c r="R60" s="70" t="s">
        <v>40</v>
      </c>
      <c r="S60" s="71" t="s">
        <v>1220</v>
      </c>
    </row>
    <row r="61" spans="1:19" s="2" customFormat="1" ht="54.9" customHeight="1">
      <c r="A61" s="102">
        <v>59</v>
      </c>
      <c r="B61" s="30" t="s">
        <v>17</v>
      </c>
      <c r="C61" s="30" t="s">
        <v>18</v>
      </c>
      <c r="D61" s="30" t="s">
        <v>264</v>
      </c>
      <c r="E61" s="30" t="s">
        <v>34</v>
      </c>
      <c r="F61" s="30" t="s">
        <v>208</v>
      </c>
      <c r="G61" s="30" t="s">
        <v>209</v>
      </c>
      <c r="H61" s="30" t="s">
        <v>209</v>
      </c>
      <c r="I61" s="30" t="s">
        <v>1124</v>
      </c>
      <c r="J61" s="59">
        <v>2281455</v>
      </c>
      <c r="K61" s="30">
        <v>2281455</v>
      </c>
      <c r="L61" s="71" t="s">
        <v>219</v>
      </c>
      <c r="M61" s="30" t="s">
        <v>39</v>
      </c>
      <c r="N61" s="30" t="s">
        <v>39</v>
      </c>
      <c r="O61" s="69">
        <v>6421694.3600000003</v>
      </c>
      <c r="P61" s="69">
        <v>6.42169436</v>
      </c>
      <c r="Q61" s="30" t="s">
        <v>95</v>
      </c>
      <c r="R61" s="70" t="s">
        <v>40</v>
      </c>
      <c r="S61" s="71" t="s">
        <v>1218</v>
      </c>
    </row>
    <row r="62" spans="1:19" s="2" customFormat="1" ht="54.9" customHeight="1">
      <c r="A62" s="102">
        <v>60</v>
      </c>
      <c r="B62" s="30" t="s">
        <v>17</v>
      </c>
      <c r="C62" s="30" t="s">
        <v>18</v>
      </c>
      <c r="D62" s="30" t="s">
        <v>881</v>
      </c>
      <c r="E62" s="30" t="s">
        <v>34</v>
      </c>
      <c r="F62" s="30" t="s">
        <v>220</v>
      </c>
      <c r="G62" s="30" t="s">
        <v>221</v>
      </c>
      <c r="H62" s="30" t="s">
        <v>222</v>
      </c>
      <c r="I62" s="30" t="s">
        <v>1131</v>
      </c>
      <c r="J62" s="59">
        <v>2293780</v>
      </c>
      <c r="K62" s="30">
        <v>2293780</v>
      </c>
      <c r="L62" s="71" t="s">
        <v>224</v>
      </c>
      <c r="M62" s="30" t="s">
        <v>225</v>
      </c>
      <c r="N62" s="30" t="s">
        <v>226</v>
      </c>
      <c r="O62" s="69">
        <v>4278272.5999999996</v>
      </c>
      <c r="P62" s="69">
        <v>4.2782725999999993</v>
      </c>
      <c r="Q62" s="30" t="s">
        <v>95</v>
      </c>
      <c r="R62" s="70" t="s">
        <v>40</v>
      </c>
      <c r="S62" s="71" t="s">
        <v>1123</v>
      </c>
    </row>
    <row r="63" spans="1:19" s="2" customFormat="1" ht="54.9" customHeight="1">
      <c r="A63" s="102">
        <v>61</v>
      </c>
      <c r="B63" s="30" t="s">
        <v>17</v>
      </c>
      <c r="C63" s="30" t="s">
        <v>18</v>
      </c>
      <c r="D63" s="30" t="s">
        <v>881</v>
      </c>
      <c r="E63" s="30" t="s">
        <v>34</v>
      </c>
      <c r="F63" s="30" t="s">
        <v>220</v>
      </c>
      <c r="G63" s="30" t="s">
        <v>227</v>
      </c>
      <c r="H63" s="30" t="s">
        <v>228</v>
      </c>
      <c r="I63" s="30" t="s">
        <v>1131</v>
      </c>
      <c r="J63" s="59">
        <v>2293784</v>
      </c>
      <c r="K63" s="30">
        <v>2293784</v>
      </c>
      <c r="L63" s="71" t="s">
        <v>229</v>
      </c>
      <c r="M63" s="30" t="s">
        <v>225</v>
      </c>
      <c r="N63" s="30" t="s">
        <v>226</v>
      </c>
      <c r="O63" s="69">
        <v>4119955.2</v>
      </c>
      <c r="P63" s="69">
        <v>4.1199552000000006</v>
      </c>
      <c r="Q63" s="30" t="s">
        <v>95</v>
      </c>
      <c r="R63" s="70" t="s">
        <v>40</v>
      </c>
      <c r="S63" s="71" t="s">
        <v>230</v>
      </c>
    </row>
    <row r="64" spans="1:19" s="2" customFormat="1" ht="54.9" customHeight="1">
      <c r="A64" s="102">
        <v>62</v>
      </c>
      <c r="B64" s="30" t="s">
        <v>17</v>
      </c>
      <c r="C64" s="30" t="s">
        <v>18</v>
      </c>
      <c r="D64" s="30" t="s">
        <v>264</v>
      </c>
      <c r="E64" s="30" t="s">
        <v>34</v>
      </c>
      <c r="F64" s="30" t="s">
        <v>203</v>
      </c>
      <c r="G64" s="30" t="s">
        <v>231</v>
      </c>
      <c r="H64" s="30" t="s">
        <v>232</v>
      </c>
      <c r="I64" s="30" t="s">
        <v>1124</v>
      </c>
      <c r="J64" s="59">
        <v>2300357</v>
      </c>
      <c r="K64" s="30">
        <v>2300357</v>
      </c>
      <c r="L64" s="71" t="s">
        <v>233</v>
      </c>
      <c r="M64" s="30" t="s">
        <v>39</v>
      </c>
      <c r="N64" s="30" t="s">
        <v>39</v>
      </c>
      <c r="O64" s="69">
        <v>23295064.309999999</v>
      </c>
      <c r="P64" s="69">
        <v>23.295064309999997</v>
      </c>
      <c r="Q64" s="30" t="s">
        <v>25</v>
      </c>
      <c r="R64" s="70" t="s">
        <v>40</v>
      </c>
      <c r="S64" s="71" t="s">
        <v>1218</v>
      </c>
    </row>
    <row r="65" spans="1:19" s="2" customFormat="1" ht="54.9" customHeight="1">
      <c r="A65" s="102">
        <v>63</v>
      </c>
      <c r="B65" s="30" t="s">
        <v>17</v>
      </c>
      <c r="C65" s="30" t="s">
        <v>18</v>
      </c>
      <c r="D65" s="30" t="s">
        <v>143</v>
      </c>
      <c r="E65" s="30" t="s">
        <v>20</v>
      </c>
      <c r="F65" s="30" t="s">
        <v>220</v>
      </c>
      <c r="G65" s="30" t="s">
        <v>234</v>
      </c>
      <c r="H65" s="30" t="s">
        <v>220</v>
      </c>
      <c r="I65" s="30" t="s">
        <v>1150</v>
      </c>
      <c r="J65" s="59">
        <v>2302381</v>
      </c>
      <c r="K65" s="30">
        <v>2302381</v>
      </c>
      <c r="L65" s="71" t="s">
        <v>236</v>
      </c>
      <c r="M65" s="30" t="s">
        <v>83</v>
      </c>
      <c r="N65" s="30" t="s">
        <v>83</v>
      </c>
      <c r="O65" s="69">
        <v>13901183.890000001</v>
      </c>
      <c r="P65" s="69">
        <v>13.90118389</v>
      </c>
      <c r="Q65" s="30" t="s">
        <v>25</v>
      </c>
      <c r="R65" s="70">
        <v>818405323.79750276</v>
      </c>
      <c r="S65" s="71" t="s">
        <v>1220</v>
      </c>
    </row>
    <row r="66" spans="1:19" s="2" customFormat="1" ht="54.9" customHeight="1">
      <c r="A66" s="102">
        <v>64</v>
      </c>
      <c r="B66" s="30" t="s">
        <v>17</v>
      </c>
      <c r="C66" s="30" t="s">
        <v>18</v>
      </c>
      <c r="D66" s="30" t="s">
        <v>143</v>
      </c>
      <c r="E66" s="30" t="s">
        <v>20</v>
      </c>
      <c r="F66" s="30" t="s">
        <v>203</v>
      </c>
      <c r="G66" s="30" t="s">
        <v>237</v>
      </c>
      <c r="H66" s="30" t="s">
        <v>238</v>
      </c>
      <c r="I66" s="30" t="s">
        <v>1151</v>
      </c>
      <c r="J66" s="59">
        <v>2304529</v>
      </c>
      <c r="K66" s="30">
        <v>2304529</v>
      </c>
      <c r="L66" s="71" t="s">
        <v>240</v>
      </c>
      <c r="M66" s="30" t="s">
        <v>83</v>
      </c>
      <c r="N66" s="30" t="s">
        <v>83</v>
      </c>
      <c r="O66" s="69">
        <v>6470732.1399999997</v>
      </c>
      <c r="P66" s="69">
        <v>6.47073214</v>
      </c>
      <c r="Q66" s="30" t="s">
        <v>95</v>
      </c>
      <c r="R66" s="70">
        <v>1842609161.647511</v>
      </c>
      <c r="S66" s="71" t="s">
        <v>1220</v>
      </c>
    </row>
    <row r="67" spans="1:19" s="2" customFormat="1" ht="54.9" customHeight="1">
      <c r="A67" s="102">
        <v>65</v>
      </c>
      <c r="B67" s="30" t="s">
        <v>17</v>
      </c>
      <c r="C67" s="30" t="s">
        <v>18</v>
      </c>
      <c r="D67" s="30" t="s">
        <v>881</v>
      </c>
      <c r="E67" s="30" t="s">
        <v>34</v>
      </c>
      <c r="F67" s="30" t="s">
        <v>883</v>
      </c>
      <c r="G67" s="30" t="s">
        <v>241</v>
      </c>
      <c r="H67" s="30" t="s">
        <v>242</v>
      </c>
      <c r="I67" s="30" t="s">
        <v>1131</v>
      </c>
      <c r="J67" s="59">
        <v>2305407</v>
      </c>
      <c r="K67" s="30">
        <v>2305407</v>
      </c>
      <c r="L67" s="71" t="s">
        <v>243</v>
      </c>
      <c r="M67" s="30" t="s">
        <v>225</v>
      </c>
      <c r="N67" s="30" t="s">
        <v>226</v>
      </c>
      <c r="O67" s="69">
        <v>3670022.5</v>
      </c>
      <c r="P67" s="69">
        <v>3.6700225</v>
      </c>
      <c r="Q67" s="30" t="s">
        <v>95</v>
      </c>
      <c r="R67" s="70" t="s">
        <v>40</v>
      </c>
      <c r="S67" s="71" t="s">
        <v>230</v>
      </c>
    </row>
    <row r="68" spans="1:19" s="2" customFormat="1" ht="54.9" customHeight="1">
      <c r="A68" s="102">
        <v>66</v>
      </c>
      <c r="B68" s="30" t="s">
        <v>86</v>
      </c>
      <c r="C68" s="30" t="s">
        <v>18</v>
      </c>
      <c r="D68" s="30" t="s">
        <v>143</v>
      </c>
      <c r="E68" s="30" t="s">
        <v>20</v>
      </c>
      <c r="F68" s="30" t="s">
        <v>144</v>
      </c>
      <c r="G68" s="30" t="s">
        <v>244</v>
      </c>
      <c r="H68" s="30" t="s">
        <v>245</v>
      </c>
      <c r="I68" s="30" t="s">
        <v>1148</v>
      </c>
      <c r="J68" s="59">
        <v>2312552</v>
      </c>
      <c r="K68" s="30">
        <v>2312552</v>
      </c>
      <c r="L68" s="71" t="s">
        <v>246</v>
      </c>
      <c r="M68" s="30" t="s">
        <v>247</v>
      </c>
      <c r="N68" s="30" t="s">
        <v>248</v>
      </c>
      <c r="O68" s="69">
        <v>9018910.6600000001</v>
      </c>
      <c r="P68" s="69">
        <v>9.0189106599999995</v>
      </c>
      <c r="Q68" s="30" t="s">
        <v>95</v>
      </c>
      <c r="R68" s="70">
        <v>1081041153.5699997</v>
      </c>
      <c r="S68" s="71" t="s">
        <v>1220</v>
      </c>
    </row>
    <row r="69" spans="1:19" s="2" customFormat="1" ht="54.9" customHeight="1">
      <c r="A69" s="102">
        <v>67</v>
      </c>
      <c r="B69" s="30" t="s">
        <v>17</v>
      </c>
      <c r="C69" s="30" t="s">
        <v>18</v>
      </c>
      <c r="D69" s="30" t="s">
        <v>881</v>
      </c>
      <c r="E69" s="30" t="s">
        <v>34</v>
      </c>
      <c r="F69" s="30" t="s">
        <v>76</v>
      </c>
      <c r="G69" s="30" t="s">
        <v>249</v>
      </c>
      <c r="H69" s="30" t="s">
        <v>250</v>
      </c>
      <c r="I69" s="30" t="s">
        <v>1131</v>
      </c>
      <c r="J69" s="59">
        <v>2314302</v>
      </c>
      <c r="K69" s="30">
        <v>2314302</v>
      </c>
      <c r="L69" s="71" t="s">
        <v>251</v>
      </c>
      <c r="M69" s="30" t="s">
        <v>225</v>
      </c>
      <c r="N69" s="30" t="s">
        <v>226</v>
      </c>
      <c r="O69" s="69">
        <v>2301286.9500000002</v>
      </c>
      <c r="P69" s="69">
        <v>2.3012869500000002</v>
      </c>
      <c r="Q69" s="30" t="s">
        <v>187</v>
      </c>
      <c r="R69" s="70" t="s">
        <v>40</v>
      </c>
      <c r="S69" s="71" t="s">
        <v>1123</v>
      </c>
    </row>
    <row r="70" spans="1:19" s="2" customFormat="1" ht="54.9" customHeight="1">
      <c r="A70" s="102">
        <v>68</v>
      </c>
      <c r="B70" s="30" t="s">
        <v>17</v>
      </c>
      <c r="C70" s="30" t="s">
        <v>18</v>
      </c>
      <c r="D70" s="30" t="s">
        <v>143</v>
      </c>
      <c r="E70" s="30" t="s">
        <v>34</v>
      </c>
      <c r="F70" s="30" t="s">
        <v>212</v>
      </c>
      <c r="G70" s="30" t="s">
        <v>213</v>
      </c>
      <c r="H70" s="30" t="s">
        <v>214</v>
      </c>
      <c r="I70" s="30" t="s">
        <v>1124</v>
      </c>
      <c r="J70" s="59">
        <v>2327885</v>
      </c>
      <c r="K70" s="30">
        <v>2327885</v>
      </c>
      <c r="L70" s="71" t="s">
        <v>252</v>
      </c>
      <c r="M70" s="30" t="s">
        <v>39</v>
      </c>
      <c r="N70" s="30" t="s">
        <v>39</v>
      </c>
      <c r="O70" s="69">
        <v>4372261.7</v>
      </c>
      <c r="P70" s="69">
        <v>4.3722617000000001</v>
      </c>
      <c r="Q70" s="30" t="s">
        <v>95</v>
      </c>
      <c r="R70" s="70" t="s">
        <v>40</v>
      </c>
      <c r="S70" s="71" t="s">
        <v>1220</v>
      </c>
    </row>
    <row r="71" spans="1:19" s="2" customFormat="1" ht="54.9" customHeight="1">
      <c r="A71" s="102">
        <v>69</v>
      </c>
      <c r="B71" s="30" t="s">
        <v>17</v>
      </c>
      <c r="C71" s="30" t="s">
        <v>18</v>
      </c>
      <c r="D71" s="30" t="s">
        <v>881</v>
      </c>
      <c r="E71" s="30" t="s">
        <v>34</v>
      </c>
      <c r="F71" s="30" t="s">
        <v>76</v>
      </c>
      <c r="G71" s="30" t="s">
        <v>76</v>
      </c>
      <c r="H71" s="30" t="s">
        <v>256</v>
      </c>
      <c r="I71" s="30" t="s">
        <v>1131</v>
      </c>
      <c r="J71" s="59">
        <v>2339775</v>
      </c>
      <c r="K71" s="30">
        <v>2339775</v>
      </c>
      <c r="L71" s="71" t="s">
        <v>257</v>
      </c>
      <c r="M71" s="30" t="s">
        <v>225</v>
      </c>
      <c r="N71" s="30" t="s">
        <v>225</v>
      </c>
      <c r="O71" s="69">
        <v>5012886</v>
      </c>
      <c r="P71" s="69">
        <v>5.012886</v>
      </c>
      <c r="Q71" s="30" t="s">
        <v>95</v>
      </c>
      <c r="R71" s="70" t="s">
        <v>40</v>
      </c>
      <c r="S71" s="71" t="s">
        <v>1123</v>
      </c>
    </row>
    <row r="72" spans="1:19" s="2" customFormat="1" ht="54.9" customHeight="1">
      <c r="A72" s="102">
        <v>70</v>
      </c>
      <c r="B72" s="30" t="s">
        <v>86</v>
      </c>
      <c r="C72" s="30" t="s">
        <v>18</v>
      </c>
      <c r="D72" s="30" t="s">
        <v>143</v>
      </c>
      <c r="E72" s="30" t="s">
        <v>79</v>
      </c>
      <c r="F72" s="30" t="s">
        <v>28</v>
      </c>
      <c r="G72" s="30" t="s">
        <v>258</v>
      </c>
      <c r="H72" s="30" t="s">
        <v>259</v>
      </c>
      <c r="I72" s="30" t="s">
        <v>1050</v>
      </c>
      <c r="J72" s="59">
        <v>2357750</v>
      </c>
      <c r="K72" s="30">
        <v>2357750</v>
      </c>
      <c r="L72" s="71" t="s">
        <v>261</v>
      </c>
      <c r="M72" s="30" t="s">
        <v>83</v>
      </c>
      <c r="N72" s="30" t="s">
        <v>262</v>
      </c>
      <c r="O72" s="69">
        <v>7665438.8399999999</v>
      </c>
      <c r="P72" s="69">
        <v>7.6654388400000002</v>
      </c>
      <c r="Q72" s="30" t="s">
        <v>95</v>
      </c>
      <c r="R72" s="70">
        <v>149609871.11999995</v>
      </c>
      <c r="S72" s="71" t="s">
        <v>1220</v>
      </c>
    </row>
    <row r="73" spans="1:19" s="2" customFormat="1" ht="54.9" customHeight="1">
      <c r="A73" s="102">
        <v>71</v>
      </c>
      <c r="B73" s="30" t="s">
        <v>17</v>
      </c>
      <c r="C73" s="30" t="s">
        <v>18</v>
      </c>
      <c r="D73" s="30" t="s">
        <v>881</v>
      </c>
      <c r="E73" s="30" t="s">
        <v>1031</v>
      </c>
      <c r="F73" s="30" t="s">
        <v>203</v>
      </c>
      <c r="G73" s="30" t="s">
        <v>265</v>
      </c>
      <c r="H73" s="30" t="s">
        <v>266</v>
      </c>
      <c r="I73" s="30" t="s">
        <v>1178</v>
      </c>
      <c r="J73" s="59">
        <v>2379956</v>
      </c>
      <c r="K73" s="30">
        <v>2379956</v>
      </c>
      <c r="L73" s="71" t="s">
        <v>268</v>
      </c>
      <c r="M73" s="30" t="s">
        <v>24</v>
      </c>
      <c r="N73" s="30" t="s">
        <v>24</v>
      </c>
      <c r="O73" s="69">
        <v>28465405.879999999</v>
      </c>
      <c r="P73" s="69">
        <v>28.465405879999999</v>
      </c>
      <c r="Q73" s="30" t="s">
        <v>25</v>
      </c>
      <c r="R73" s="70">
        <v>317942078.71999997</v>
      </c>
      <c r="S73" s="71" t="s">
        <v>269</v>
      </c>
    </row>
    <row r="74" spans="1:19" s="2" customFormat="1" ht="54.9" customHeight="1">
      <c r="A74" s="102">
        <v>72</v>
      </c>
      <c r="B74" s="30" t="s">
        <v>17</v>
      </c>
      <c r="C74" s="30" t="s">
        <v>18</v>
      </c>
      <c r="D74" s="30" t="s">
        <v>143</v>
      </c>
      <c r="E74" s="30" t="s">
        <v>20</v>
      </c>
      <c r="F74" s="30" t="s">
        <v>150</v>
      </c>
      <c r="G74" s="30" t="s">
        <v>150</v>
      </c>
      <c r="H74" s="30" t="s">
        <v>270</v>
      </c>
      <c r="I74" s="30" t="s">
        <v>1149</v>
      </c>
      <c r="J74" s="59">
        <v>2380931</v>
      </c>
      <c r="K74" s="30">
        <v>2380931</v>
      </c>
      <c r="L74" s="71" t="s">
        <v>271</v>
      </c>
      <c r="M74" s="30" t="s">
        <v>148</v>
      </c>
      <c r="N74" s="30" t="s">
        <v>148</v>
      </c>
      <c r="O74" s="69">
        <v>80124936.739999995</v>
      </c>
      <c r="P74" s="69">
        <v>80.124936739999995</v>
      </c>
      <c r="Q74" s="30" t="s">
        <v>25</v>
      </c>
      <c r="R74" s="70">
        <v>983368892.67999983</v>
      </c>
      <c r="S74" s="71" t="s">
        <v>1220</v>
      </c>
    </row>
    <row r="75" spans="1:19" s="2" customFormat="1" ht="54.9" customHeight="1">
      <c r="A75" s="102">
        <v>73</v>
      </c>
      <c r="B75" s="30" t="s">
        <v>272</v>
      </c>
      <c r="C75" s="30" t="s">
        <v>18</v>
      </c>
      <c r="D75" s="30" t="s">
        <v>143</v>
      </c>
      <c r="E75" s="30" t="s">
        <v>34</v>
      </c>
      <c r="F75" s="30" t="s">
        <v>100</v>
      </c>
      <c r="G75" s="30" t="s">
        <v>101</v>
      </c>
      <c r="H75" s="30" t="s">
        <v>101</v>
      </c>
      <c r="I75" s="30" t="s">
        <v>1132</v>
      </c>
      <c r="J75" s="59">
        <v>2386266</v>
      </c>
      <c r="K75" s="30">
        <v>2386266</v>
      </c>
      <c r="L75" s="71" t="s">
        <v>274</v>
      </c>
      <c r="M75" s="30" t="s">
        <v>94</v>
      </c>
      <c r="N75" s="30" t="s">
        <v>275</v>
      </c>
      <c r="O75" s="69">
        <v>56200000</v>
      </c>
      <c r="P75" s="69">
        <v>56.2</v>
      </c>
      <c r="Q75" s="30" t="s">
        <v>25</v>
      </c>
      <c r="R75" s="70" t="s">
        <v>40</v>
      </c>
      <c r="S75" s="71" t="s">
        <v>1220</v>
      </c>
    </row>
    <row r="76" spans="1:19" s="2" customFormat="1" ht="54.9" customHeight="1">
      <c r="A76" s="102">
        <v>74</v>
      </c>
      <c r="B76" s="30" t="s">
        <v>17</v>
      </c>
      <c r="C76" s="30" t="s">
        <v>18</v>
      </c>
      <c r="D76" s="30" t="s">
        <v>881</v>
      </c>
      <c r="E76" s="30" t="s">
        <v>34</v>
      </c>
      <c r="F76" s="30" t="s">
        <v>96</v>
      </c>
      <c r="G76" s="30" t="s">
        <v>276</v>
      </c>
      <c r="H76" s="30" t="s">
        <v>277</v>
      </c>
      <c r="I76" s="30" t="s">
        <v>1124</v>
      </c>
      <c r="J76" s="59">
        <v>2387732</v>
      </c>
      <c r="K76" s="30">
        <v>2387732</v>
      </c>
      <c r="L76" s="71" t="s">
        <v>278</v>
      </c>
      <c r="M76" s="30" t="s">
        <v>39</v>
      </c>
      <c r="N76" s="30" t="s">
        <v>279</v>
      </c>
      <c r="O76" s="69">
        <v>31296785.309999999</v>
      </c>
      <c r="P76" s="69">
        <v>31.296785309999997</v>
      </c>
      <c r="Q76" s="30" t="s">
        <v>25</v>
      </c>
      <c r="R76" s="70" t="s">
        <v>40</v>
      </c>
      <c r="S76" s="71" t="s">
        <v>1123</v>
      </c>
    </row>
    <row r="77" spans="1:19" s="2" customFormat="1" ht="54.9" customHeight="1">
      <c r="A77" s="102">
        <v>75</v>
      </c>
      <c r="B77" s="30" t="s">
        <v>17</v>
      </c>
      <c r="C77" s="30" t="s">
        <v>18</v>
      </c>
      <c r="D77" s="30" t="s">
        <v>143</v>
      </c>
      <c r="E77" s="30" t="s">
        <v>34</v>
      </c>
      <c r="F77" s="30" t="s">
        <v>96</v>
      </c>
      <c r="G77" s="30" t="s">
        <v>280</v>
      </c>
      <c r="H77" s="30" t="s">
        <v>280</v>
      </c>
      <c r="I77" s="30" t="s">
        <v>1124</v>
      </c>
      <c r="J77" s="59">
        <v>2387743</v>
      </c>
      <c r="K77" s="30">
        <v>2387743</v>
      </c>
      <c r="L77" s="71" t="s">
        <v>281</v>
      </c>
      <c r="M77" s="30" t="s">
        <v>39</v>
      </c>
      <c r="N77" s="30" t="s">
        <v>279</v>
      </c>
      <c r="O77" s="69">
        <v>9727488.5899999999</v>
      </c>
      <c r="P77" s="69">
        <v>9.7274885900000001</v>
      </c>
      <c r="Q77" s="30" t="s">
        <v>95</v>
      </c>
      <c r="R77" s="70" t="s">
        <v>40</v>
      </c>
      <c r="S77" s="71" t="s">
        <v>1220</v>
      </c>
    </row>
    <row r="78" spans="1:19" s="2" customFormat="1" ht="54.9" customHeight="1">
      <c r="A78" s="102">
        <v>76</v>
      </c>
      <c r="B78" s="30" t="s">
        <v>86</v>
      </c>
      <c r="C78" s="30" t="s">
        <v>18</v>
      </c>
      <c r="D78" s="30" t="s">
        <v>143</v>
      </c>
      <c r="E78" s="30" t="s">
        <v>20</v>
      </c>
      <c r="F78" s="30" t="s">
        <v>144</v>
      </c>
      <c r="G78" s="30" t="s">
        <v>282</v>
      </c>
      <c r="H78" s="30" t="s">
        <v>283</v>
      </c>
      <c r="I78" s="30" t="s">
        <v>1148</v>
      </c>
      <c r="J78" s="59">
        <v>2396309</v>
      </c>
      <c r="K78" s="30">
        <v>2396309</v>
      </c>
      <c r="L78" s="71" t="s">
        <v>284</v>
      </c>
      <c r="M78" s="30" t="s">
        <v>24</v>
      </c>
      <c r="N78" s="30" t="s">
        <v>285</v>
      </c>
      <c r="O78" s="69">
        <v>36589120</v>
      </c>
      <c r="P78" s="69">
        <v>36.589120000000001</v>
      </c>
      <c r="Q78" s="30" t="s">
        <v>25</v>
      </c>
      <c r="R78" s="70">
        <v>1081041153.5699997</v>
      </c>
      <c r="S78" s="71" t="s">
        <v>1220</v>
      </c>
    </row>
    <row r="79" spans="1:19" s="2" customFormat="1" ht="54.9" customHeight="1">
      <c r="A79" s="102">
        <v>77</v>
      </c>
      <c r="B79" s="30" t="s">
        <v>17</v>
      </c>
      <c r="C79" s="30" t="s">
        <v>18</v>
      </c>
      <c r="D79" s="30" t="s">
        <v>881</v>
      </c>
      <c r="E79" s="30" t="s">
        <v>20</v>
      </c>
      <c r="F79" s="30" t="s">
        <v>220</v>
      </c>
      <c r="G79" s="30" t="s">
        <v>286</v>
      </c>
      <c r="H79" s="30" t="s">
        <v>287</v>
      </c>
      <c r="I79" s="30" t="s">
        <v>1150</v>
      </c>
      <c r="J79" s="59">
        <v>2404359</v>
      </c>
      <c r="K79" s="30">
        <v>2404359</v>
      </c>
      <c r="L79" s="71" t="s">
        <v>288</v>
      </c>
      <c r="M79" s="30" t="s">
        <v>83</v>
      </c>
      <c r="N79" s="30" t="s">
        <v>175</v>
      </c>
      <c r="O79" s="69">
        <v>22843720</v>
      </c>
      <c r="P79" s="69">
        <v>22.843720000000001</v>
      </c>
      <c r="Q79" s="30" t="s">
        <v>25</v>
      </c>
      <c r="R79" s="70">
        <v>818405323.79750276</v>
      </c>
      <c r="S79" s="71" t="s">
        <v>1123</v>
      </c>
    </row>
    <row r="80" spans="1:19" s="2" customFormat="1" ht="54.9" customHeight="1">
      <c r="A80" s="102">
        <v>78</v>
      </c>
      <c r="B80" s="30" t="s">
        <v>272</v>
      </c>
      <c r="C80" s="30" t="s">
        <v>18</v>
      </c>
      <c r="D80" s="30" t="s">
        <v>881</v>
      </c>
      <c r="E80" s="30" t="s">
        <v>34</v>
      </c>
      <c r="F80" s="30" t="s">
        <v>220</v>
      </c>
      <c r="G80" s="30" t="s">
        <v>234</v>
      </c>
      <c r="H80" s="30" t="s">
        <v>289</v>
      </c>
      <c r="I80" s="30" t="s">
        <v>1132</v>
      </c>
      <c r="J80" s="59">
        <v>2412686</v>
      </c>
      <c r="K80" s="30">
        <v>2412686</v>
      </c>
      <c r="L80" s="71" t="s">
        <v>290</v>
      </c>
      <c r="M80" s="30" t="s">
        <v>94</v>
      </c>
      <c r="N80" s="30" t="s">
        <v>275</v>
      </c>
      <c r="O80" s="69">
        <v>25600000</v>
      </c>
      <c r="P80" s="69">
        <v>25.6</v>
      </c>
      <c r="Q80" s="30" t="s">
        <v>25</v>
      </c>
      <c r="R80" s="70" t="s">
        <v>40</v>
      </c>
      <c r="S80" s="71" t="s">
        <v>1123</v>
      </c>
    </row>
    <row r="81" spans="1:19" s="2" customFormat="1" ht="54.9" customHeight="1">
      <c r="A81" s="102">
        <v>79</v>
      </c>
      <c r="B81" s="30" t="s">
        <v>272</v>
      </c>
      <c r="C81" s="30" t="s">
        <v>18</v>
      </c>
      <c r="D81" s="30" t="s">
        <v>881</v>
      </c>
      <c r="E81" s="30" t="s">
        <v>34</v>
      </c>
      <c r="F81" s="30" t="s">
        <v>68</v>
      </c>
      <c r="G81" s="30" t="s">
        <v>291</v>
      </c>
      <c r="H81" s="30" t="s">
        <v>68</v>
      </c>
      <c r="I81" s="30" t="s">
        <v>1132</v>
      </c>
      <c r="J81" s="59">
        <v>2412700</v>
      </c>
      <c r="K81" s="30">
        <v>2412700</v>
      </c>
      <c r="L81" s="71" t="s">
        <v>292</v>
      </c>
      <c r="M81" s="30" t="s">
        <v>94</v>
      </c>
      <c r="N81" s="30" t="s">
        <v>275</v>
      </c>
      <c r="O81" s="69">
        <v>12400000</v>
      </c>
      <c r="P81" s="69">
        <v>12.4</v>
      </c>
      <c r="Q81" s="30" t="s">
        <v>25</v>
      </c>
      <c r="R81" s="70" t="s">
        <v>40</v>
      </c>
      <c r="S81" s="71" t="s">
        <v>1123</v>
      </c>
    </row>
    <row r="82" spans="1:19" s="2" customFormat="1" ht="54.9" customHeight="1">
      <c r="A82" s="102">
        <v>80</v>
      </c>
      <c r="B82" s="30" t="s">
        <v>17</v>
      </c>
      <c r="C82" s="30" t="s">
        <v>87</v>
      </c>
      <c r="D82" s="30" t="s">
        <v>143</v>
      </c>
      <c r="E82" s="30" t="s">
        <v>34</v>
      </c>
      <c r="F82" s="30" t="s">
        <v>883</v>
      </c>
      <c r="G82" s="30" t="s">
        <v>158</v>
      </c>
      <c r="H82" s="30" t="s">
        <v>293</v>
      </c>
      <c r="I82" s="30" t="s">
        <v>1130</v>
      </c>
      <c r="J82" s="59">
        <v>2432924</v>
      </c>
      <c r="K82" s="30">
        <v>2432924</v>
      </c>
      <c r="L82" s="71" t="s">
        <v>295</v>
      </c>
      <c r="M82" s="30" t="s">
        <v>148</v>
      </c>
      <c r="N82" s="30" t="s">
        <v>296</v>
      </c>
      <c r="O82" s="69">
        <v>19318225</v>
      </c>
      <c r="P82" s="69">
        <v>19.318225000000002</v>
      </c>
      <c r="Q82" s="30" t="s">
        <v>25</v>
      </c>
      <c r="R82" s="70" t="s">
        <v>40</v>
      </c>
      <c r="S82" s="71" t="s">
        <v>1220</v>
      </c>
    </row>
    <row r="83" spans="1:19" s="2" customFormat="1" ht="54.9" customHeight="1">
      <c r="A83" s="102">
        <v>81</v>
      </c>
      <c r="B83" s="30" t="s">
        <v>17</v>
      </c>
      <c r="C83" s="30" t="s">
        <v>87</v>
      </c>
      <c r="D83" s="30" t="s">
        <v>881</v>
      </c>
      <c r="E83" s="30" t="s">
        <v>34</v>
      </c>
      <c r="F83" s="30" t="s">
        <v>220</v>
      </c>
      <c r="G83" s="30" t="s">
        <v>234</v>
      </c>
      <c r="H83" s="30" t="s">
        <v>297</v>
      </c>
      <c r="I83" s="30" t="s">
        <v>1130</v>
      </c>
      <c r="J83" s="59">
        <v>2457051</v>
      </c>
      <c r="K83" s="30">
        <v>2457051</v>
      </c>
      <c r="L83" s="71" t="s">
        <v>298</v>
      </c>
      <c r="M83" s="30" t="s">
        <v>148</v>
      </c>
      <c r="N83" s="30" t="s">
        <v>299</v>
      </c>
      <c r="O83" s="69">
        <v>67466930</v>
      </c>
      <c r="P83" s="69">
        <v>67.466930000000005</v>
      </c>
      <c r="Q83" s="30" t="s">
        <v>25</v>
      </c>
      <c r="R83" s="70" t="s">
        <v>40</v>
      </c>
      <c r="S83" s="71" t="s">
        <v>1140</v>
      </c>
    </row>
    <row r="84" spans="1:19" s="2" customFormat="1" ht="54.9" customHeight="1">
      <c r="A84" s="102">
        <v>82</v>
      </c>
      <c r="B84" s="30" t="s">
        <v>17</v>
      </c>
      <c r="C84" s="30" t="s">
        <v>18</v>
      </c>
      <c r="D84" s="30" t="s">
        <v>264</v>
      </c>
      <c r="E84" s="30" t="s">
        <v>34</v>
      </c>
      <c r="F84" s="30" t="s">
        <v>220</v>
      </c>
      <c r="G84" s="30" t="s">
        <v>300</v>
      </c>
      <c r="H84" s="30" t="s">
        <v>301</v>
      </c>
      <c r="I84" s="30" t="s">
        <v>1131</v>
      </c>
      <c r="J84" s="59">
        <v>2465226</v>
      </c>
      <c r="K84" s="30">
        <v>2465226</v>
      </c>
      <c r="L84" s="71" t="s">
        <v>302</v>
      </c>
      <c r="M84" s="30" t="s">
        <v>225</v>
      </c>
      <c r="N84" s="30" t="s">
        <v>226</v>
      </c>
      <c r="O84" s="69">
        <v>7389643</v>
      </c>
      <c r="P84" s="69">
        <v>7.3896430000000004</v>
      </c>
      <c r="Q84" s="30" t="s">
        <v>95</v>
      </c>
      <c r="R84" s="70" t="s">
        <v>40</v>
      </c>
      <c r="S84" s="71" t="s">
        <v>1218</v>
      </c>
    </row>
    <row r="85" spans="1:19" s="2" customFormat="1" ht="54.9" customHeight="1">
      <c r="A85" s="102">
        <v>83</v>
      </c>
      <c r="B85" s="30" t="s">
        <v>17</v>
      </c>
      <c r="C85" s="30" t="s">
        <v>18</v>
      </c>
      <c r="D85" s="30" t="s">
        <v>143</v>
      </c>
      <c r="E85" s="30" t="s">
        <v>20</v>
      </c>
      <c r="F85" s="30" t="s">
        <v>203</v>
      </c>
      <c r="G85" s="30" t="s">
        <v>303</v>
      </c>
      <c r="H85" s="30" t="s">
        <v>303</v>
      </c>
      <c r="I85" s="30" t="s">
        <v>1151</v>
      </c>
      <c r="J85" s="59">
        <v>2467002</v>
      </c>
      <c r="K85" s="30">
        <v>2467002</v>
      </c>
      <c r="L85" s="71" t="s">
        <v>304</v>
      </c>
      <c r="M85" s="30" t="s">
        <v>83</v>
      </c>
      <c r="N85" s="30" t="s">
        <v>175</v>
      </c>
      <c r="O85" s="69">
        <v>14422282.85</v>
      </c>
      <c r="P85" s="69">
        <v>14.42228285</v>
      </c>
      <c r="Q85" s="30" t="s">
        <v>25</v>
      </c>
      <c r="R85" s="70">
        <v>1842609161.647511</v>
      </c>
      <c r="S85" s="71" t="s">
        <v>1220</v>
      </c>
    </row>
    <row r="86" spans="1:19" s="2" customFormat="1" ht="54.9" customHeight="1">
      <c r="A86" s="102">
        <v>84</v>
      </c>
      <c r="B86" s="30" t="s">
        <v>17</v>
      </c>
      <c r="C86" s="30" t="s">
        <v>18</v>
      </c>
      <c r="D86" s="30" t="s">
        <v>143</v>
      </c>
      <c r="E86" s="30" t="s">
        <v>1037</v>
      </c>
      <c r="F86" s="30" t="s">
        <v>181</v>
      </c>
      <c r="G86" s="30" t="s">
        <v>181</v>
      </c>
      <c r="H86" s="30" t="s">
        <v>181</v>
      </c>
      <c r="I86" s="30" t="s">
        <v>1160</v>
      </c>
      <c r="J86" s="59">
        <v>2469182</v>
      </c>
      <c r="K86" s="30">
        <v>2469182</v>
      </c>
      <c r="L86" s="71" t="s">
        <v>305</v>
      </c>
      <c r="M86" s="30" t="s">
        <v>306</v>
      </c>
      <c r="N86" s="30" t="s">
        <v>307</v>
      </c>
      <c r="O86" s="69">
        <v>2646872.4700000002</v>
      </c>
      <c r="P86" s="69">
        <v>2.6468724700000004</v>
      </c>
      <c r="Q86" s="30" t="s">
        <v>187</v>
      </c>
      <c r="R86" s="70">
        <v>41056271.495000005</v>
      </c>
      <c r="S86" s="71" t="s">
        <v>1220</v>
      </c>
    </row>
    <row r="87" spans="1:19" s="2" customFormat="1" ht="54.9" customHeight="1">
      <c r="A87" s="102">
        <v>85</v>
      </c>
      <c r="B87" s="30" t="s">
        <v>272</v>
      </c>
      <c r="C87" s="30" t="s">
        <v>18</v>
      </c>
      <c r="D87" s="30" t="s">
        <v>881</v>
      </c>
      <c r="E87" s="30" t="s">
        <v>34</v>
      </c>
      <c r="F87" s="30" t="s">
        <v>96</v>
      </c>
      <c r="G87" s="30" t="s">
        <v>308</v>
      </c>
      <c r="H87" s="30" t="s">
        <v>309</v>
      </c>
      <c r="I87" s="30" t="s">
        <v>1132</v>
      </c>
      <c r="J87" s="59">
        <v>2471621</v>
      </c>
      <c r="K87" s="30">
        <v>2471621</v>
      </c>
      <c r="L87" s="71" t="s">
        <v>310</v>
      </c>
      <c r="M87" s="30" t="s">
        <v>94</v>
      </c>
      <c r="N87" s="30" t="s">
        <v>275</v>
      </c>
      <c r="O87" s="69">
        <v>11500000</v>
      </c>
      <c r="P87" s="69">
        <v>11.5</v>
      </c>
      <c r="Q87" s="30" t="s">
        <v>25</v>
      </c>
      <c r="R87" s="70" t="s">
        <v>40</v>
      </c>
      <c r="S87" s="71" t="s">
        <v>1123</v>
      </c>
    </row>
    <row r="88" spans="1:19" s="2" customFormat="1" ht="54.9" customHeight="1">
      <c r="A88" s="102">
        <v>86</v>
      </c>
      <c r="B88" s="30" t="s">
        <v>17</v>
      </c>
      <c r="C88" s="30" t="s">
        <v>18</v>
      </c>
      <c r="D88" s="30" t="s">
        <v>881</v>
      </c>
      <c r="E88" s="30" t="s">
        <v>20</v>
      </c>
      <c r="F88" s="30" t="s">
        <v>150</v>
      </c>
      <c r="G88" s="30" t="s">
        <v>150</v>
      </c>
      <c r="H88" s="30" t="s">
        <v>151</v>
      </c>
      <c r="I88" s="30" t="s">
        <v>1149</v>
      </c>
      <c r="J88" s="59">
        <v>2473315</v>
      </c>
      <c r="K88" s="30">
        <v>2473315</v>
      </c>
      <c r="L88" s="71" t="s">
        <v>311</v>
      </c>
      <c r="M88" s="30" t="s">
        <v>83</v>
      </c>
      <c r="N88" s="30" t="s">
        <v>175</v>
      </c>
      <c r="O88" s="69">
        <v>20949990.010000002</v>
      </c>
      <c r="P88" s="69">
        <v>20.94999001</v>
      </c>
      <c r="Q88" s="30" t="s">
        <v>25</v>
      </c>
      <c r="R88" s="70">
        <v>983368892.67999983</v>
      </c>
      <c r="S88" s="71" t="s">
        <v>1123</v>
      </c>
    </row>
    <row r="89" spans="1:19" s="2" customFormat="1" ht="54.9" customHeight="1">
      <c r="A89" s="102">
        <v>87</v>
      </c>
      <c r="B89" s="30" t="s">
        <v>17</v>
      </c>
      <c r="C89" s="30" t="s">
        <v>18</v>
      </c>
      <c r="D89" s="30" t="s">
        <v>143</v>
      </c>
      <c r="E89" s="30" t="s">
        <v>20</v>
      </c>
      <c r="F89" s="30" t="s">
        <v>220</v>
      </c>
      <c r="G89" s="30" t="s">
        <v>234</v>
      </c>
      <c r="H89" s="30" t="s">
        <v>220</v>
      </c>
      <c r="I89" s="30" t="s">
        <v>1150</v>
      </c>
      <c r="J89" s="59">
        <v>2474720</v>
      </c>
      <c r="K89" s="30">
        <v>2474720</v>
      </c>
      <c r="L89" s="71" t="s">
        <v>312</v>
      </c>
      <c r="M89" s="30" t="s">
        <v>83</v>
      </c>
      <c r="N89" s="30" t="s">
        <v>175</v>
      </c>
      <c r="O89" s="69">
        <v>23756576.350000001</v>
      </c>
      <c r="P89" s="69">
        <v>23.756576350000003</v>
      </c>
      <c r="Q89" s="30" t="s">
        <v>25</v>
      </c>
      <c r="R89" s="70">
        <v>818405323.79750276</v>
      </c>
      <c r="S89" s="71" t="s">
        <v>1220</v>
      </c>
    </row>
    <row r="90" spans="1:19" s="2" customFormat="1" ht="54.9" customHeight="1">
      <c r="A90" s="102">
        <v>88</v>
      </c>
      <c r="B90" s="30" t="s">
        <v>86</v>
      </c>
      <c r="C90" s="30" t="s">
        <v>87</v>
      </c>
      <c r="D90" s="30" t="s">
        <v>660</v>
      </c>
      <c r="E90" s="30" t="s">
        <v>20</v>
      </c>
      <c r="F90" s="30" t="s">
        <v>144</v>
      </c>
      <c r="G90" s="30" t="s">
        <v>144</v>
      </c>
      <c r="H90" s="30" t="s">
        <v>145</v>
      </c>
      <c r="I90" s="30" t="s">
        <v>1148</v>
      </c>
      <c r="J90" s="59">
        <v>2476390</v>
      </c>
      <c r="K90" s="30">
        <v>2476390</v>
      </c>
      <c r="L90" s="71" t="s">
        <v>313</v>
      </c>
      <c r="M90" s="30" t="s">
        <v>94</v>
      </c>
      <c r="N90" s="30" t="s">
        <v>314</v>
      </c>
      <c r="O90" s="69">
        <v>3745612.56</v>
      </c>
      <c r="P90" s="69">
        <v>3.7456125600000001</v>
      </c>
      <c r="Q90" s="30" t="s">
        <v>95</v>
      </c>
      <c r="R90" s="70">
        <v>1081041153.5699997</v>
      </c>
      <c r="S90" s="71" t="s">
        <v>1228</v>
      </c>
    </row>
    <row r="91" spans="1:19" s="2" customFormat="1" ht="54.9" customHeight="1">
      <c r="A91" s="102">
        <v>89</v>
      </c>
      <c r="B91" s="30" t="s">
        <v>17</v>
      </c>
      <c r="C91" s="30" t="s">
        <v>18</v>
      </c>
      <c r="D91" s="30" t="s">
        <v>143</v>
      </c>
      <c r="E91" s="30" t="s">
        <v>20</v>
      </c>
      <c r="F91" s="30" t="s">
        <v>203</v>
      </c>
      <c r="G91" s="30" t="s">
        <v>303</v>
      </c>
      <c r="H91" s="30" t="s">
        <v>303</v>
      </c>
      <c r="I91" s="30" t="s">
        <v>1151</v>
      </c>
      <c r="J91" s="59">
        <v>2484800</v>
      </c>
      <c r="K91" s="30">
        <v>2484800</v>
      </c>
      <c r="L91" s="71" t="s">
        <v>315</v>
      </c>
      <c r="M91" s="30" t="s">
        <v>83</v>
      </c>
      <c r="N91" s="30" t="s">
        <v>316</v>
      </c>
      <c r="O91" s="69">
        <v>18665070.010000002</v>
      </c>
      <c r="P91" s="69">
        <v>18.665070010000001</v>
      </c>
      <c r="Q91" s="30" t="s">
        <v>25</v>
      </c>
      <c r="R91" s="70">
        <v>1842609161.647511</v>
      </c>
      <c r="S91" s="71" t="s">
        <v>1220</v>
      </c>
    </row>
    <row r="92" spans="1:19" s="2" customFormat="1" ht="54.9" customHeight="1">
      <c r="A92" s="102">
        <v>90</v>
      </c>
      <c r="B92" s="30" t="s">
        <v>17</v>
      </c>
      <c r="C92" s="30" t="s">
        <v>18</v>
      </c>
      <c r="D92" s="30" t="s">
        <v>881</v>
      </c>
      <c r="E92" s="30" t="s">
        <v>34</v>
      </c>
      <c r="F92" s="30" t="s">
        <v>56</v>
      </c>
      <c r="G92" s="30" t="s">
        <v>317</v>
      </c>
      <c r="H92" s="30" t="s">
        <v>318</v>
      </c>
      <c r="I92" s="30" t="s">
        <v>1131</v>
      </c>
      <c r="J92" s="59">
        <v>2486214</v>
      </c>
      <c r="K92" s="30">
        <v>2486214</v>
      </c>
      <c r="L92" s="71" t="s">
        <v>319</v>
      </c>
      <c r="M92" s="30" t="s">
        <v>225</v>
      </c>
      <c r="N92" s="30" t="s">
        <v>226</v>
      </c>
      <c r="O92" s="69">
        <v>3491541</v>
      </c>
      <c r="P92" s="69">
        <v>3.4915409999999998</v>
      </c>
      <c r="Q92" s="30" t="s">
        <v>95</v>
      </c>
      <c r="R92" s="70" t="s">
        <v>40</v>
      </c>
      <c r="S92" s="71" t="s">
        <v>1123</v>
      </c>
    </row>
    <row r="93" spans="1:19" s="2" customFormat="1" ht="54.9" customHeight="1">
      <c r="A93" s="102">
        <v>91</v>
      </c>
      <c r="B93" s="30" t="s">
        <v>17</v>
      </c>
      <c r="C93" s="30" t="s">
        <v>18</v>
      </c>
      <c r="D93" s="30" t="s">
        <v>143</v>
      </c>
      <c r="E93" s="30" t="s">
        <v>20</v>
      </c>
      <c r="F93" s="30" t="s">
        <v>1229</v>
      </c>
      <c r="G93" s="30" t="s">
        <v>158</v>
      </c>
      <c r="H93" s="30" t="s">
        <v>320</v>
      </c>
      <c r="I93" s="30" t="s">
        <v>1152</v>
      </c>
      <c r="J93" s="59">
        <v>2487668</v>
      </c>
      <c r="K93" s="30">
        <v>2487668</v>
      </c>
      <c r="L93" s="71" t="s">
        <v>322</v>
      </c>
      <c r="M93" s="30" t="s">
        <v>186</v>
      </c>
      <c r="N93" s="30" t="s">
        <v>323</v>
      </c>
      <c r="O93" s="69">
        <v>22444640.859999999</v>
      </c>
      <c r="P93" s="69">
        <v>22.44464086</v>
      </c>
      <c r="Q93" s="30" t="s">
        <v>25</v>
      </c>
      <c r="R93" s="70">
        <v>358757730.55749893</v>
      </c>
      <c r="S93" s="71" t="s">
        <v>1220</v>
      </c>
    </row>
    <row r="94" spans="1:19" s="2" customFormat="1" ht="54.9" customHeight="1">
      <c r="A94" s="102">
        <v>92</v>
      </c>
      <c r="B94" s="30" t="s">
        <v>17</v>
      </c>
      <c r="C94" s="30" t="s">
        <v>18</v>
      </c>
      <c r="D94" s="30" t="s">
        <v>881</v>
      </c>
      <c r="E94" s="30" t="s">
        <v>20</v>
      </c>
      <c r="F94" s="30" t="s">
        <v>150</v>
      </c>
      <c r="G94" s="30" t="s">
        <v>324</v>
      </c>
      <c r="H94" s="30" t="s">
        <v>324</v>
      </c>
      <c r="I94" s="30" t="s">
        <v>1149</v>
      </c>
      <c r="J94" s="59">
        <v>2491123</v>
      </c>
      <c r="K94" s="30">
        <v>2491123</v>
      </c>
      <c r="L94" s="71" t="s">
        <v>325</v>
      </c>
      <c r="M94" s="30" t="s">
        <v>83</v>
      </c>
      <c r="N94" s="30" t="s">
        <v>316</v>
      </c>
      <c r="O94" s="69">
        <v>11574796.83</v>
      </c>
      <c r="P94" s="69">
        <v>11.57479683</v>
      </c>
      <c r="Q94" s="30" t="s">
        <v>25</v>
      </c>
      <c r="R94" s="70">
        <v>983368892.67999983</v>
      </c>
      <c r="S94" s="71" t="s">
        <v>1123</v>
      </c>
    </row>
    <row r="95" spans="1:19" s="2" customFormat="1" ht="54.9" customHeight="1">
      <c r="A95" s="102">
        <v>93</v>
      </c>
      <c r="B95" s="30" t="s">
        <v>17</v>
      </c>
      <c r="C95" s="30" t="s">
        <v>18</v>
      </c>
      <c r="D95" s="30" t="s">
        <v>881</v>
      </c>
      <c r="E95" s="30" t="s">
        <v>20</v>
      </c>
      <c r="F95" s="30" t="s">
        <v>150</v>
      </c>
      <c r="G95" s="30" t="s">
        <v>324</v>
      </c>
      <c r="H95" s="30" t="s">
        <v>324</v>
      </c>
      <c r="I95" s="30" t="s">
        <v>1149</v>
      </c>
      <c r="J95" s="59">
        <v>2491124</v>
      </c>
      <c r="K95" s="30">
        <v>2491124</v>
      </c>
      <c r="L95" s="71" t="s">
        <v>326</v>
      </c>
      <c r="M95" s="30" t="s">
        <v>83</v>
      </c>
      <c r="N95" s="30" t="s">
        <v>327</v>
      </c>
      <c r="O95" s="69">
        <v>11632099.689999999</v>
      </c>
      <c r="P95" s="69">
        <v>11.632099689999999</v>
      </c>
      <c r="Q95" s="30" t="s">
        <v>25</v>
      </c>
      <c r="R95" s="70">
        <v>983368892.67999983</v>
      </c>
      <c r="S95" s="71" t="s">
        <v>1123</v>
      </c>
    </row>
    <row r="96" spans="1:19" s="2" customFormat="1" ht="54.9" customHeight="1">
      <c r="A96" s="102">
        <v>94</v>
      </c>
      <c r="B96" s="30" t="s">
        <v>17</v>
      </c>
      <c r="C96" s="30" t="s">
        <v>18</v>
      </c>
      <c r="D96" s="30" t="s">
        <v>881</v>
      </c>
      <c r="E96" s="30" t="s">
        <v>20</v>
      </c>
      <c r="F96" s="30" t="s">
        <v>220</v>
      </c>
      <c r="G96" s="30" t="s">
        <v>234</v>
      </c>
      <c r="H96" s="30" t="s">
        <v>220</v>
      </c>
      <c r="I96" s="30" t="s">
        <v>1150</v>
      </c>
      <c r="J96" s="59">
        <v>2492254</v>
      </c>
      <c r="K96" s="30">
        <v>2492254</v>
      </c>
      <c r="L96" s="71" t="s">
        <v>328</v>
      </c>
      <c r="M96" s="30" t="s">
        <v>83</v>
      </c>
      <c r="N96" s="30" t="s">
        <v>175</v>
      </c>
      <c r="O96" s="69">
        <v>14948698.98</v>
      </c>
      <c r="P96" s="69">
        <v>14.94869898</v>
      </c>
      <c r="Q96" s="30" t="s">
        <v>25</v>
      </c>
      <c r="R96" s="70">
        <v>818405323.79750276</v>
      </c>
      <c r="S96" s="71" t="s">
        <v>1123</v>
      </c>
    </row>
    <row r="97" spans="1:19" s="2" customFormat="1" ht="54.9" customHeight="1">
      <c r="A97" s="102">
        <v>95</v>
      </c>
      <c r="B97" s="30" t="s">
        <v>17</v>
      </c>
      <c r="C97" s="30" t="s">
        <v>18</v>
      </c>
      <c r="D97" s="30" t="s">
        <v>881</v>
      </c>
      <c r="E97" s="30" t="s">
        <v>20</v>
      </c>
      <c r="F97" s="30" t="s">
        <v>220</v>
      </c>
      <c r="G97" s="30" t="s">
        <v>234</v>
      </c>
      <c r="H97" s="30" t="s">
        <v>220</v>
      </c>
      <c r="I97" s="30" t="s">
        <v>1150</v>
      </c>
      <c r="J97" s="59">
        <v>2499680</v>
      </c>
      <c r="K97" s="30">
        <v>2499680</v>
      </c>
      <c r="L97" s="71" t="s">
        <v>333</v>
      </c>
      <c r="M97" s="30" t="s">
        <v>83</v>
      </c>
      <c r="N97" s="30" t="s">
        <v>175</v>
      </c>
      <c r="O97" s="69">
        <v>9474994.9299999997</v>
      </c>
      <c r="P97" s="69">
        <v>9.4749949299999994</v>
      </c>
      <c r="Q97" s="30" t="s">
        <v>95</v>
      </c>
      <c r="R97" s="70">
        <v>818405323.79750276</v>
      </c>
      <c r="S97" s="71" t="s">
        <v>1123</v>
      </c>
    </row>
    <row r="98" spans="1:19" s="2" customFormat="1" ht="54.9" customHeight="1">
      <c r="A98" s="102">
        <v>96</v>
      </c>
      <c r="B98" s="30" t="s">
        <v>17</v>
      </c>
      <c r="C98" s="30" t="s">
        <v>18</v>
      </c>
      <c r="D98" s="30" t="s">
        <v>881</v>
      </c>
      <c r="E98" s="30" t="s">
        <v>1037</v>
      </c>
      <c r="F98" s="30" t="s">
        <v>28</v>
      </c>
      <c r="G98" s="30" t="s">
        <v>29</v>
      </c>
      <c r="H98" s="30" t="s">
        <v>30</v>
      </c>
      <c r="I98" s="30" t="s">
        <v>1161</v>
      </c>
      <c r="J98" s="59">
        <v>2500836</v>
      </c>
      <c r="K98" s="30">
        <v>2500836</v>
      </c>
      <c r="L98" s="71" t="s">
        <v>334</v>
      </c>
      <c r="M98" s="30" t="s">
        <v>83</v>
      </c>
      <c r="N98" s="30" t="s">
        <v>175</v>
      </c>
      <c r="O98" s="69">
        <v>11912201.49</v>
      </c>
      <c r="P98" s="69">
        <v>11.912201490000001</v>
      </c>
      <c r="Q98" s="30" t="s">
        <v>25</v>
      </c>
      <c r="R98" s="70">
        <v>2315157.39</v>
      </c>
      <c r="S98" s="71" t="s">
        <v>335</v>
      </c>
    </row>
    <row r="99" spans="1:19" s="2" customFormat="1" ht="54.9" customHeight="1">
      <c r="A99" s="102">
        <v>97</v>
      </c>
      <c r="B99" s="30" t="s">
        <v>17</v>
      </c>
      <c r="C99" s="30" t="s">
        <v>18</v>
      </c>
      <c r="D99" s="30" t="s">
        <v>881</v>
      </c>
      <c r="E99" s="30" t="s">
        <v>20</v>
      </c>
      <c r="F99" s="30" t="s">
        <v>336</v>
      </c>
      <c r="G99" s="30" t="s">
        <v>336</v>
      </c>
      <c r="H99" s="30" t="s">
        <v>337</v>
      </c>
      <c r="I99" s="30" t="s">
        <v>1153</v>
      </c>
      <c r="J99" s="59">
        <v>2504675</v>
      </c>
      <c r="K99" s="30">
        <v>2504675</v>
      </c>
      <c r="L99" s="71" t="s">
        <v>339</v>
      </c>
      <c r="M99" s="30" t="s">
        <v>340</v>
      </c>
      <c r="N99" s="30" t="s">
        <v>340</v>
      </c>
      <c r="O99" s="69">
        <v>7031642.6399999997</v>
      </c>
      <c r="P99" s="69">
        <v>7.0316426399999994</v>
      </c>
      <c r="Q99" s="30" t="s">
        <v>95</v>
      </c>
      <c r="R99" s="70">
        <v>749721925.15750229</v>
      </c>
      <c r="S99" s="71" t="s">
        <v>1123</v>
      </c>
    </row>
    <row r="100" spans="1:19" s="2" customFormat="1" ht="54.9" customHeight="1">
      <c r="A100" s="102">
        <v>98</v>
      </c>
      <c r="B100" s="30" t="s">
        <v>17</v>
      </c>
      <c r="C100" s="30" t="s">
        <v>18</v>
      </c>
      <c r="D100" s="30" t="s">
        <v>264</v>
      </c>
      <c r="E100" s="30" t="s">
        <v>20</v>
      </c>
      <c r="F100" s="30" t="s">
        <v>220</v>
      </c>
      <c r="G100" s="30" t="s">
        <v>300</v>
      </c>
      <c r="H100" s="30" t="s">
        <v>341</v>
      </c>
      <c r="I100" s="30" t="s">
        <v>1150</v>
      </c>
      <c r="J100" s="59">
        <v>2505469</v>
      </c>
      <c r="K100" s="30">
        <v>2505469</v>
      </c>
      <c r="L100" s="71" t="s">
        <v>342</v>
      </c>
      <c r="M100" s="30" t="s">
        <v>247</v>
      </c>
      <c r="N100" s="30" t="s">
        <v>343</v>
      </c>
      <c r="O100" s="69">
        <v>22112225.989999998</v>
      </c>
      <c r="P100" s="69">
        <v>22.112225989999999</v>
      </c>
      <c r="Q100" s="30" t="s">
        <v>25</v>
      </c>
      <c r="R100" s="70">
        <v>818405323.79750276</v>
      </c>
      <c r="S100" s="71" t="s">
        <v>1218</v>
      </c>
    </row>
    <row r="101" spans="1:19" s="2" customFormat="1" ht="54.9" customHeight="1">
      <c r="A101" s="102">
        <v>99</v>
      </c>
      <c r="B101" s="30" t="s">
        <v>17</v>
      </c>
      <c r="C101" s="30" t="s">
        <v>18</v>
      </c>
      <c r="D101" s="30" t="s">
        <v>881</v>
      </c>
      <c r="E101" s="30" t="s">
        <v>20</v>
      </c>
      <c r="F101" s="30" t="s">
        <v>220</v>
      </c>
      <c r="G101" s="30" t="s">
        <v>234</v>
      </c>
      <c r="H101" s="30" t="s">
        <v>220</v>
      </c>
      <c r="I101" s="30" t="s">
        <v>1150</v>
      </c>
      <c r="J101" s="59">
        <v>2508146</v>
      </c>
      <c r="K101" s="30">
        <v>2508146</v>
      </c>
      <c r="L101" s="71" t="s">
        <v>344</v>
      </c>
      <c r="M101" s="30" t="s">
        <v>83</v>
      </c>
      <c r="N101" s="30" t="s">
        <v>175</v>
      </c>
      <c r="O101" s="69">
        <v>10520425.6</v>
      </c>
      <c r="P101" s="69">
        <v>10.520425599999999</v>
      </c>
      <c r="Q101" s="30" t="s">
        <v>25</v>
      </c>
      <c r="R101" s="70">
        <v>818405323.79750276</v>
      </c>
      <c r="S101" s="71" t="s">
        <v>1123</v>
      </c>
    </row>
    <row r="102" spans="1:19" s="2" customFormat="1" ht="54.9" customHeight="1">
      <c r="A102" s="102">
        <v>100</v>
      </c>
      <c r="B102" s="30" t="s">
        <v>17</v>
      </c>
      <c r="C102" s="30" t="s">
        <v>18</v>
      </c>
      <c r="D102" s="30" t="s">
        <v>881</v>
      </c>
      <c r="E102" s="30" t="s">
        <v>1037</v>
      </c>
      <c r="F102" s="30" t="s">
        <v>181</v>
      </c>
      <c r="G102" s="30" t="s">
        <v>181</v>
      </c>
      <c r="H102" s="30" t="s">
        <v>181</v>
      </c>
      <c r="I102" s="30" t="s">
        <v>1160</v>
      </c>
      <c r="J102" s="59">
        <v>2508531</v>
      </c>
      <c r="K102" s="30">
        <v>2508531</v>
      </c>
      <c r="L102" s="71" t="s">
        <v>345</v>
      </c>
      <c r="M102" s="30" t="s">
        <v>306</v>
      </c>
      <c r="N102" s="30" t="s">
        <v>307</v>
      </c>
      <c r="O102" s="69">
        <v>3373813.39</v>
      </c>
      <c r="P102" s="69">
        <v>3.37381339</v>
      </c>
      <c r="Q102" s="30" t="s">
        <v>95</v>
      </c>
      <c r="R102" s="70">
        <v>41056271.495000005</v>
      </c>
      <c r="S102" s="71" t="s">
        <v>188</v>
      </c>
    </row>
    <row r="103" spans="1:19" s="2" customFormat="1" ht="54.9" customHeight="1">
      <c r="A103" s="102">
        <v>101</v>
      </c>
      <c r="B103" s="30" t="s">
        <v>17</v>
      </c>
      <c r="C103" s="30" t="s">
        <v>18</v>
      </c>
      <c r="D103" s="30" t="s">
        <v>881</v>
      </c>
      <c r="E103" s="30" t="s">
        <v>1037</v>
      </c>
      <c r="F103" s="30" t="s">
        <v>181</v>
      </c>
      <c r="G103" s="30" t="s">
        <v>181</v>
      </c>
      <c r="H103" s="30" t="s">
        <v>181</v>
      </c>
      <c r="I103" s="30" t="s">
        <v>1160</v>
      </c>
      <c r="J103" s="59">
        <v>2509735</v>
      </c>
      <c r="K103" s="30">
        <v>2509735</v>
      </c>
      <c r="L103" s="71" t="s">
        <v>346</v>
      </c>
      <c r="M103" s="30" t="s">
        <v>306</v>
      </c>
      <c r="N103" s="30" t="s">
        <v>307</v>
      </c>
      <c r="O103" s="69">
        <v>3825225.68</v>
      </c>
      <c r="P103" s="69">
        <v>3.82522568</v>
      </c>
      <c r="Q103" s="30" t="s">
        <v>95</v>
      </c>
      <c r="R103" s="70">
        <v>41056271.495000005</v>
      </c>
      <c r="S103" s="71" t="s">
        <v>188</v>
      </c>
    </row>
    <row r="104" spans="1:19" s="2" customFormat="1" ht="54.9" customHeight="1">
      <c r="A104" s="102">
        <v>102</v>
      </c>
      <c r="B104" s="30" t="s">
        <v>17</v>
      </c>
      <c r="C104" s="30" t="s">
        <v>18</v>
      </c>
      <c r="D104" s="30" t="s">
        <v>881</v>
      </c>
      <c r="E104" s="30" t="s">
        <v>34</v>
      </c>
      <c r="F104" s="30" t="s">
        <v>21</v>
      </c>
      <c r="G104" s="30" t="s">
        <v>347</v>
      </c>
      <c r="H104" s="30" t="s">
        <v>347</v>
      </c>
      <c r="I104" s="30" t="s">
        <v>1131</v>
      </c>
      <c r="J104" s="59">
        <v>2515324</v>
      </c>
      <c r="K104" s="30">
        <v>2515324</v>
      </c>
      <c r="L104" s="71" t="s">
        <v>348</v>
      </c>
      <c r="M104" s="30" t="s">
        <v>225</v>
      </c>
      <c r="N104" s="30" t="s">
        <v>226</v>
      </c>
      <c r="O104" s="69">
        <v>4815184.8</v>
      </c>
      <c r="P104" s="69">
        <v>4.8151847999999999</v>
      </c>
      <c r="Q104" s="30" t="s">
        <v>95</v>
      </c>
      <c r="R104" s="70" t="s">
        <v>40</v>
      </c>
      <c r="S104" s="71" t="s">
        <v>1123</v>
      </c>
    </row>
    <row r="105" spans="1:19" s="2" customFormat="1" ht="54.9" customHeight="1">
      <c r="A105" s="102">
        <v>103</v>
      </c>
      <c r="B105" s="30" t="s">
        <v>17</v>
      </c>
      <c r="C105" s="30" t="s">
        <v>18</v>
      </c>
      <c r="D105" s="30" t="s">
        <v>264</v>
      </c>
      <c r="E105" s="30" t="s">
        <v>34</v>
      </c>
      <c r="F105" s="30" t="s">
        <v>203</v>
      </c>
      <c r="G105" s="30" t="s">
        <v>203</v>
      </c>
      <c r="H105" s="30" t="s">
        <v>203</v>
      </c>
      <c r="I105" s="30" t="s">
        <v>1131</v>
      </c>
      <c r="J105" s="59">
        <v>2516822</v>
      </c>
      <c r="K105" s="30">
        <v>2516822</v>
      </c>
      <c r="L105" s="71" t="s">
        <v>349</v>
      </c>
      <c r="M105" s="30" t="s">
        <v>225</v>
      </c>
      <c r="N105" s="30" t="s">
        <v>226</v>
      </c>
      <c r="O105" s="69">
        <v>7438398.1799999997</v>
      </c>
      <c r="P105" s="69">
        <v>7.4383981800000001</v>
      </c>
      <c r="Q105" s="30" t="s">
        <v>95</v>
      </c>
      <c r="R105" s="70" t="s">
        <v>40</v>
      </c>
      <c r="S105" s="71" t="s">
        <v>1218</v>
      </c>
    </row>
    <row r="106" spans="1:19" s="2" customFormat="1" ht="54.9" customHeight="1">
      <c r="A106" s="102">
        <v>104</v>
      </c>
      <c r="B106" s="30" t="s">
        <v>17</v>
      </c>
      <c r="C106" s="30" t="s">
        <v>18</v>
      </c>
      <c r="D106" s="30" t="s">
        <v>881</v>
      </c>
      <c r="E106" s="30" t="s">
        <v>20</v>
      </c>
      <c r="F106" s="30" t="s">
        <v>220</v>
      </c>
      <c r="G106" s="30" t="s">
        <v>286</v>
      </c>
      <c r="H106" s="30" t="s">
        <v>350</v>
      </c>
      <c r="I106" s="30" t="s">
        <v>1150</v>
      </c>
      <c r="J106" s="59">
        <v>2519492</v>
      </c>
      <c r="K106" s="30">
        <v>2519492</v>
      </c>
      <c r="L106" s="71" t="s">
        <v>351</v>
      </c>
      <c r="M106" s="30" t="s">
        <v>83</v>
      </c>
      <c r="N106" s="30" t="s">
        <v>175</v>
      </c>
      <c r="O106" s="69">
        <v>14251772.4</v>
      </c>
      <c r="P106" s="69">
        <v>14.2517724</v>
      </c>
      <c r="Q106" s="30" t="s">
        <v>25</v>
      </c>
      <c r="R106" s="70">
        <v>818405323.79750276</v>
      </c>
      <c r="S106" s="71" t="s">
        <v>1123</v>
      </c>
    </row>
    <row r="107" spans="1:19" s="2" customFormat="1" ht="54.9" customHeight="1">
      <c r="A107" s="102">
        <v>105</v>
      </c>
      <c r="B107" s="30" t="s">
        <v>17</v>
      </c>
      <c r="C107" s="30" t="s">
        <v>18</v>
      </c>
      <c r="D107" s="30" t="s">
        <v>881</v>
      </c>
      <c r="E107" s="30" t="s">
        <v>34</v>
      </c>
      <c r="F107" s="30" t="s">
        <v>352</v>
      </c>
      <c r="G107" s="30" t="s">
        <v>352</v>
      </c>
      <c r="H107" s="30" t="s">
        <v>352</v>
      </c>
      <c r="I107" s="30" t="s">
        <v>1131</v>
      </c>
      <c r="J107" s="59">
        <v>2521405</v>
      </c>
      <c r="K107" s="30">
        <v>2521405</v>
      </c>
      <c r="L107" s="71" t="s">
        <v>353</v>
      </c>
      <c r="M107" s="30" t="s">
        <v>225</v>
      </c>
      <c r="N107" s="30" t="s">
        <v>226</v>
      </c>
      <c r="O107" s="69">
        <v>7237866.8399999999</v>
      </c>
      <c r="P107" s="69">
        <v>7.2378668399999997</v>
      </c>
      <c r="Q107" s="30" t="s">
        <v>95</v>
      </c>
      <c r="R107" s="70" t="s">
        <v>40</v>
      </c>
      <c r="S107" s="71" t="s">
        <v>1123</v>
      </c>
    </row>
    <row r="108" spans="1:19" s="2" customFormat="1" ht="54.9" customHeight="1">
      <c r="A108" s="102">
        <v>106</v>
      </c>
      <c r="B108" s="30" t="s">
        <v>17</v>
      </c>
      <c r="C108" s="30" t="s">
        <v>18</v>
      </c>
      <c r="D108" s="30" t="s">
        <v>881</v>
      </c>
      <c r="E108" s="30" t="s">
        <v>1037</v>
      </c>
      <c r="F108" s="30" t="s">
        <v>28</v>
      </c>
      <c r="G108" s="30" t="s">
        <v>29</v>
      </c>
      <c r="H108" s="30" t="s">
        <v>30</v>
      </c>
      <c r="I108" s="30" t="s">
        <v>1161</v>
      </c>
      <c r="J108" s="59">
        <v>2521704</v>
      </c>
      <c r="K108" s="30">
        <v>2521704</v>
      </c>
      <c r="L108" s="71" t="s">
        <v>354</v>
      </c>
      <c r="M108" s="30" t="s">
        <v>65</v>
      </c>
      <c r="N108" s="30" t="s">
        <v>66</v>
      </c>
      <c r="O108" s="69">
        <v>6112943.8300000001</v>
      </c>
      <c r="P108" s="69">
        <v>6.1129438299999999</v>
      </c>
      <c r="Q108" s="30" t="s">
        <v>95</v>
      </c>
      <c r="R108" s="70">
        <v>2315157.39</v>
      </c>
      <c r="S108" s="71" t="s">
        <v>335</v>
      </c>
    </row>
    <row r="109" spans="1:19" s="2" customFormat="1" ht="54.9" customHeight="1">
      <c r="A109" s="102">
        <v>107</v>
      </c>
      <c r="B109" s="30" t="s">
        <v>17</v>
      </c>
      <c r="C109" s="30" t="s">
        <v>18</v>
      </c>
      <c r="D109" s="30" t="s">
        <v>143</v>
      </c>
      <c r="E109" s="30" t="s">
        <v>34</v>
      </c>
      <c r="F109" s="30" t="s">
        <v>355</v>
      </c>
      <c r="G109" s="30" t="s">
        <v>355</v>
      </c>
      <c r="H109" s="30" t="s">
        <v>356</v>
      </c>
      <c r="I109" s="30" t="s">
        <v>1127</v>
      </c>
      <c r="J109" s="59">
        <v>2522717</v>
      </c>
      <c r="K109" s="30">
        <v>2522717</v>
      </c>
      <c r="L109" s="71" t="s">
        <v>358</v>
      </c>
      <c r="M109" s="30" t="s">
        <v>359</v>
      </c>
      <c r="N109" s="30" t="s">
        <v>360</v>
      </c>
      <c r="O109" s="69">
        <v>1843605.84</v>
      </c>
      <c r="P109" s="69">
        <v>1.8436058400000002</v>
      </c>
      <c r="Q109" s="30" t="s">
        <v>187</v>
      </c>
      <c r="R109" s="70" t="s">
        <v>40</v>
      </c>
      <c r="S109" s="71" t="s">
        <v>1220</v>
      </c>
    </row>
    <row r="110" spans="1:19" s="2" customFormat="1" ht="54.9" customHeight="1">
      <c r="A110" s="102">
        <v>108</v>
      </c>
      <c r="B110" s="30" t="s">
        <v>17</v>
      </c>
      <c r="C110" s="30" t="s">
        <v>18</v>
      </c>
      <c r="D110" s="30" t="s">
        <v>881</v>
      </c>
      <c r="E110" s="30" t="s">
        <v>34</v>
      </c>
      <c r="F110" s="30" t="s">
        <v>76</v>
      </c>
      <c r="G110" s="30" t="s">
        <v>361</v>
      </c>
      <c r="H110" s="30" t="s">
        <v>361</v>
      </c>
      <c r="I110" s="30" t="s">
        <v>1128</v>
      </c>
      <c r="J110" s="59">
        <v>2523928</v>
      </c>
      <c r="K110" s="30">
        <v>2523928</v>
      </c>
      <c r="L110" s="71" t="s">
        <v>362</v>
      </c>
      <c r="M110" s="30" t="s">
        <v>94</v>
      </c>
      <c r="N110" s="30" t="s">
        <v>94</v>
      </c>
      <c r="O110" s="69">
        <v>53919806.590000004</v>
      </c>
      <c r="P110" s="69">
        <v>53.91980659</v>
      </c>
      <c r="Q110" s="30" t="s">
        <v>25</v>
      </c>
      <c r="R110" s="70" t="s">
        <v>40</v>
      </c>
      <c r="S110" s="71" t="s">
        <v>1123</v>
      </c>
    </row>
    <row r="111" spans="1:19" s="2" customFormat="1" ht="54.9" customHeight="1">
      <c r="A111" s="102">
        <v>109</v>
      </c>
      <c r="B111" s="30" t="s">
        <v>86</v>
      </c>
      <c r="C111" s="30" t="s">
        <v>18</v>
      </c>
      <c r="D111" s="30" t="s">
        <v>264</v>
      </c>
      <c r="E111" s="30" t="s">
        <v>20</v>
      </c>
      <c r="F111" s="30" t="s">
        <v>144</v>
      </c>
      <c r="G111" s="30" t="s">
        <v>363</v>
      </c>
      <c r="H111" s="30" t="s">
        <v>364</v>
      </c>
      <c r="I111" s="30" t="s">
        <v>1148</v>
      </c>
      <c r="J111" s="59">
        <v>2524278</v>
      </c>
      <c r="K111" s="30">
        <v>2524278</v>
      </c>
      <c r="L111" s="71" t="s">
        <v>365</v>
      </c>
      <c r="M111" s="30" t="s">
        <v>65</v>
      </c>
      <c r="N111" s="30" t="s">
        <v>366</v>
      </c>
      <c r="O111" s="69">
        <v>41983166.310000002</v>
      </c>
      <c r="P111" s="69">
        <v>41.983166310000001</v>
      </c>
      <c r="Q111" s="30" t="s">
        <v>25</v>
      </c>
      <c r="R111" s="70">
        <v>1081041153.5699997</v>
      </c>
      <c r="S111" s="71" t="s">
        <v>1218</v>
      </c>
    </row>
    <row r="112" spans="1:19" s="2" customFormat="1" ht="54.9" customHeight="1">
      <c r="A112" s="102">
        <v>110</v>
      </c>
      <c r="B112" s="30" t="s">
        <v>86</v>
      </c>
      <c r="C112" s="30" t="s">
        <v>18</v>
      </c>
      <c r="D112" s="30" t="s">
        <v>881</v>
      </c>
      <c r="E112" s="30" t="s">
        <v>20</v>
      </c>
      <c r="F112" s="30" t="s">
        <v>144</v>
      </c>
      <c r="G112" s="30" t="s">
        <v>367</v>
      </c>
      <c r="H112" s="30" t="s">
        <v>368</v>
      </c>
      <c r="I112" s="30" t="s">
        <v>1148</v>
      </c>
      <c r="J112" s="59">
        <v>2524361</v>
      </c>
      <c r="K112" s="30">
        <v>2524361</v>
      </c>
      <c r="L112" s="71" t="s">
        <v>369</v>
      </c>
      <c r="M112" s="30" t="s">
        <v>24</v>
      </c>
      <c r="N112" s="30" t="s">
        <v>285</v>
      </c>
      <c r="O112" s="69">
        <v>11599093.939999999</v>
      </c>
      <c r="P112" s="69">
        <v>11.599093939999999</v>
      </c>
      <c r="Q112" s="30" t="s">
        <v>25</v>
      </c>
      <c r="R112" s="70">
        <v>1081041153.5699997</v>
      </c>
      <c r="S112" s="71" t="s">
        <v>1123</v>
      </c>
    </row>
    <row r="113" spans="1:19" s="2" customFormat="1" ht="54.9" customHeight="1">
      <c r="A113" s="102">
        <v>111</v>
      </c>
      <c r="B113" s="30" t="s">
        <v>86</v>
      </c>
      <c r="C113" s="30" t="s">
        <v>18</v>
      </c>
      <c r="D113" s="30" t="s">
        <v>264</v>
      </c>
      <c r="E113" s="30" t="s">
        <v>20</v>
      </c>
      <c r="F113" s="30" t="s">
        <v>144</v>
      </c>
      <c r="G113" s="30" t="s">
        <v>370</v>
      </c>
      <c r="H113" s="30" t="s">
        <v>371</v>
      </c>
      <c r="I113" s="30" t="s">
        <v>1148</v>
      </c>
      <c r="J113" s="59">
        <v>2525464</v>
      </c>
      <c r="K113" s="30">
        <v>2525464</v>
      </c>
      <c r="L113" s="71" t="s">
        <v>372</v>
      </c>
      <c r="M113" s="30" t="s">
        <v>65</v>
      </c>
      <c r="N113" s="30" t="s">
        <v>366</v>
      </c>
      <c r="O113" s="69">
        <v>12528714.4</v>
      </c>
      <c r="P113" s="69">
        <v>12.5287144</v>
      </c>
      <c r="Q113" s="30" t="s">
        <v>25</v>
      </c>
      <c r="R113" s="70">
        <v>1081041153.5699997</v>
      </c>
      <c r="S113" s="71" t="s">
        <v>1218</v>
      </c>
    </row>
    <row r="114" spans="1:19" s="2" customFormat="1" ht="54.9" customHeight="1">
      <c r="A114" s="102">
        <v>112</v>
      </c>
      <c r="B114" s="30" t="s">
        <v>17</v>
      </c>
      <c r="C114" s="30" t="s">
        <v>18</v>
      </c>
      <c r="D114" s="30" t="s">
        <v>264</v>
      </c>
      <c r="E114" s="30" t="s">
        <v>79</v>
      </c>
      <c r="F114" s="30" t="s">
        <v>28</v>
      </c>
      <c r="G114" s="30" t="s">
        <v>258</v>
      </c>
      <c r="H114" s="30" t="s">
        <v>259</v>
      </c>
      <c r="I114" s="30" t="s">
        <v>1050</v>
      </c>
      <c r="J114" s="59">
        <v>2525680</v>
      </c>
      <c r="K114" s="30">
        <v>2525680</v>
      </c>
      <c r="L114" s="71" t="s">
        <v>373</v>
      </c>
      <c r="M114" s="30" t="s">
        <v>83</v>
      </c>
      <c r="N114" s="30" t="s">
        <v>946</v>
      </c>
      <c r="O114" s="69">
        <v>12213497.51</v>
      </c>
      <c r="P114" s="69">
        <v>12.21349751</v>
      </c>
      <c r="Q114" s="30" t="s">
        <v>25</v>
      </c>
      <c r="R114" s="70">
        <v>149609871.11999995</v>
      </c>
      <c r="S114" s="71" t="s">
        <v>1218</v>
      </c>
    </row>
    <row r="115" spans="1:19" s="2" customFormat="1" ht="54.9" customHeight="1">
      <c r="A115" s="102">
        <v>113</v>
      </c>
      <c r="B115" s="30" t="s">
        <v>17</v>
      </c>
      <c r="C115" s="30" t="s">
        <v>18</v>
      </c>
      <c r="D115" s="30" t="s">
        <v>264</v>
      </c>
      <c r="E115" s="30" t="s">
        <v>20</v>
      </c>
      <c r="F115" s="30" t="s">
        <v>220</v>
      </c>
      <c r="G115" s="30" t="s">
        <v>227</v>
      </c>
      <c r="H115" s="30" t="s">
        <v>374</v>
      </c>
      <c r="I115" s="30" t="s">
        <v>1150</v>
      </c>
      <c r="J115" s="59">
        <v>2531480</v>
      </c>
      <c r="K115" s="30">
        <v>2531480</v>
      </c>
      <c r="L115" s="71" t="s">
        <v>375</v>
      </c>
      <c r="M115" s="30" t="s">
        <v>247</v>
      </c>
      <c r="N115" s="30" t="s">
        <v>343</v>
      </c>
      <c r="O115" s="69">
        <v>30783157.41</v>
      </c>
      <c r="P115" s="69">
        <v>30.783157410000001</v>
      </c>
      <c r="Q115" s="30" t="s">
        <v>25</v>
      </c>
      <c r="R115" s="70">
        <v>818405323.79750276</v>
      </c>
      <c r="S115" s="71" t="s">
        <v>1218</v>
      </c>
    </row>
    <row r="116" spans="1:19" s="2" customFormat="1" ht="54.9" customHeight="1">
      <c r="A116" s="102">
        <v>114</v>
      </c>
      <c r="B116" s="30" t="s">
        <v>17</v>
      </c>
      <c r="C116" s="30" t="s">
        <v>18</v>
      </c>
      <c r="D116" s="30" t="s">
        <v>881</v>
      </c>
      <c r="E116" s="30" t="s">
        <v>1037</v>
      </c>
      <c r="F116" s="30" t="s">
        <v>28</v>
      </c>
      <c r="G116" s="30" t="s">
        <v>376</v>
      </c>
      <c r="H116" s="30" t="s">
        <v>376</v>
      </c>
      <c r="I116" s="30" t="s">
        <v>1162</v>
      </c>
      <c r="J116" s="59">
        <v>2531765</v>
      </c>
      <c r="K116" s="30">
        <v>2531765</v>
      </c>
      <c r="L116" s="71" t="s">
        <v>378</v>
      </c>
      <c r="M116" s="30" t="s">
        <v>83</v>
      </c>
      <c r="N116" s="30" t="s">
        <v>175</v>
      </c>
      <c r="O116" s="69">
        <v>14152708.439999999</v>
      </c>
      <c r="P116" s="69">
        <v>14.15270844</v>
      </c>
      <c r="Q116" s="30" t="s">
        <v>25</v>
      </c>
      <c r="R116" s="70">
        <v>35550772.43999999</v>
      </c>
      <c r="S116" s="71" t="s">
        <v>1123</v>
      </c>
    </row>
    <row r="117" spans="1:19" s="2" customFormat="1" ht="54.9" customHeight="1">
      <c r="A117" s="102">
        <v>115</v>
      </c>
      <c r="B117" s="30" t="s">
        <v>17</v>
      </c>
      <c r="C117" s="30" t="s">
        <v>18</v>
      </c>
      <c r="D117" s="30" t="s">
        <v>881</v>
      </c>
      <c r="E117" s="30" t="s">
        <v>20</v>
      </c>
      <c r="F117" s="30" t="s">
        <v>21</v>
      </c>
      <c r="G117" s="30" t="s">
        <v>379</v>
      </c>
      <c r="H117" s="30" t="s">
        <v>380</v>
      </c>
      <c r="I117" s="30" t="s">
        <v>1144</v>
      </c>
      <c r="J117" s="59">
        <v>2532360</v>
      </c>
      <c r="K117" s="30">
        <v>2532360</v>
      </c>
      <c r="L117" s="71" t="s">
        <v>381</v>
      </c>
      <c r="M117" s="30" t="s">
        <v>83</v>
      </c>
      <c r="N117" s="30" t="s">
        <v>316</v>
      </c>
      <c r="O117" s="69">
        <v>9092869.8900000006</v>
      </c>
      <c r="P117" s="69">
        <v>9.0928698900000011</v>
      </c>
      <c r="Q117" s="30" t="s">
        <v>95</v>
      </c>
      <c r="R117" s="70">
        <v>1131169174.9424977</v>
      </c>
      <c r="S117" s="71" t="s">
        <v>1123</v>
      </c>
    </row>
    <row r="118" spans="1:19" s="2" customFormat="1" ht="54.9" customHeight="1">
      <c r="A118" s="102">
        <v>116</v>
      </c>
      <c r="B118" s="30" t="s">
        <v>17</v>
      </c>
      <c r="C118" s="30" t="s">
        <v>18</v>
      </c>
      <c r="D118" s="30" t="s">
        <v>143</v>
      </c>
      <c r="E118" s="30" t="s">
        <v>1037</v>
      </c>
      <c r="F118" s="30" t="s">
        <v>28</v>
      </c>
      <c r="G118" s="30" t="s">
        <v>382</v>
      </c>
      <c r="H118" s="30" t="s">
        <v>382</v>
      </c>
      <c r="I118" s="30" t="s">
        <v>1163</v>
      </c>
      <c r="J118" s="59">
        <v>2533316</v>
      </c>
      <c r="K118" s="30">
        <v>2533316</v>
      </c>
      <c r="L118" s="71" t="s">
        <v>384</v>
      </c>
      <c r="M118" s="30" t="s">
        <v>225</v>
      </c>
      <c r="N118" s="30" t="s">
        <v>385</v>
      </c>
      <c r="O118" s="69">
        <v>4561789.2</v>
      </c>
      <c r="P118" s="69">
        <v>4.5617891999999998</v>
      </c>
      <c r="Q118" s="30" t="s">
        <v>95</v>
      </c>
      <c r="R118" s="70">
        <v>94190417.129999995</v>
      </c>
      <c r="S118" s="71" t="s">
        <v>1220</v>
      </c>
    </row>
    <row r="119" spans="1:19" s="2" customFormat="1" ht="54.9" customHeight="1">
      <c r="A119" s="102">
        <v>117</v>
      </c>
      <c r="B119" s="30" t="s">
        <v>17</v>
      </c>
      <c r="C119" s="30" t="s">
        <v>18</v>
      </c>
      <c r="D119" s="30" t="s">
        <v>881</v>
      </c>
      <c r="E119" s="30" t="s">
        <v>34</v>
      </c>
      <c r="F119" s="30" t="s">
        <v>355</v>
      </c>
      <c r="G119" s="30" t="s">
        <v>355</v>
      </c>
      <c r="H119" s="30" t="s">
        <v>356</v>
      </c>
      <c r="I119" s="30" t="s">
        <v>1127</v>
      </c>
      <c r="J119" s="59">
        <v>2534443</v>
      </c>
      <c r="K119" s="30">
        <v>2534443</v>
      </c>
      <c r="L119" s="71" t="s">
        <v>386</v>
      </c>
      <c r="M119" s="30" t="s">
        <v>359</v>
      </c>
      <c r="N119" s="30" t="s">
        <v>360</v>
      </c>
      <c r="O119" s="69">
        <v>1838715.86</v>
      </c>
      <c r="P119" s="69">
        <v>1.8387158600000002</v>
      </c>
      <c r="Q119" s="30" t="s">
        <v>187</v>
      </c>
      <c r="R119" s="70" t="s">
        <v>40</v>
      </c>
      <c r="S119" s="71" t="s">
        <v>1123</v>
      </c>
    </row>
    <row r="120" spans="1:19" s="2" customFormat="1" ht="54.9" customHeight="1">
      <c r="A120" s="102">
        <v>118</v>
      </c>
      <c r="B120" s="30" t="s">
        <v>17</v>
      </c>
      <c r="C120" s="30" t="s">
        <v>18</v>
      </c>
      <c r="D120" s="30" t="s">
        <v>881</v>
      </c>
      <c r="E120" s="30" t="s">
        <v>34</v>
      </c>
      <c r="F120" s="30" t="s">
        <v>355</v>
      </c>
      <c r="G120" s="30" t="s">
        <v>387</v>
      </c>
      <c r="H120" s="30" t="s">
        <v>388</v>
      </c>
      <c r="I120" s="30" t="s">
        <v>1127</v>
      </c>
      <c r="J120" s="59">
        <v>2534846</v>
      </c>
      <c r="K120" s="30">
        <v>2534846</v>
      </c>
      <c r="L120" s="71" t="s">
        <v>389</v>
      </c>
      <c r="M120" s="30" t="s">
        <v>359</v>
      </c>
      <c r="N120" s="30" t="s">
        <v>360</v>
      </c>
      <c r="O120" s="69">
        <v>1889220.86</v>
      </c>
      <c r="P120" s="69">
        <v>1.88922086</v>
      </c>
      <c r="Q120" s="30" t="s">
        <v>187</v>
      </c>
      <c r="R120" s="70" t="s">
        <v>40</v>
      </c>
      <c r="S120" s="71" t="s">
        <v>1123</v>
      </c>
    </row>
    <row r="121" spans="1:19" s="2" customFormat="1" ht="54.9" customHeight="1">
      <c r="A121" s="102">
        <v>119</v>
      </c>
      <c r="B121" s="30" t="s">
        <v>17</v>
      </c>
      <c r="C121" s="30" t="s">
        <v>18</v>
      </c>
      <c r="D121" s="30" t="s">
        <v>881</v>
      </c>
      <c r="E121" s="30" t="s">
        <v>20</v>
      </c>
      <c r="F121" s="30" t="s">
        <v>150</v>
      </c>
      <c r="G121" s="30" t="s">
        <v>390</v>
      </c>
      <c r="H121" s="30" t="s">
        <v>391</v>
      </c>
      <c r="I121" s="30" t="s">
        <v>1149</v>
      </c>
      <c r="J121" s="59">
        <v>2534910</v>
      </c>
      <c r="K121" s="30">
        <v>2534910</v>
      </c>
      <c r="L121" s="71" t="s">
        <v>392</v>
      </c>
      <c r="M121" s="30" t="s">
        <v>340</v>
      </c>
      <c r="N121" s="30" t="s">
        <v>340</v>
      </c>
      <c r="O121" s="69">
        <v>9669355.9900000002</v>
      </c>
      <c r="P121" s="69">
        <v>9.6693559899999997</v>
      </c>
      <c r="Q121" s="30" t="s">
        <v>95</v>
      </c>
      <c r="R121" s="70">
        <v>983368892.67999983</v>
      </c>
      <c r="S121" s="71" t="s">
        <v>1123</v>
      </c>
    </row>
    <row r="122" spans="1:19" s="2" customFormat="1" ht="54.9" customHeight="1">
      <c r="A122" s="102">
        <v>120</v>
      </c>
      <c r="B122" s="30" t="s">
        <v>17</v>
      </c>
      <c r="C122" s="30" t="s">
        <v>18</v>
      </c>
      <c r="D122" s="30" t="s">
        <v>881</v>
      </c>
      <c r="E122" s="30" t="s">
        <v>34</v>
      </c>
      <c r="F122" s="30" t="s">
        <v>355</v>
      </c>
      <c r="G122" s="30" t="s">
        <v>387</v>
      </c>
      <c r="H122" s="30" t="s">
        <v>393</v>
      </c>
      <c r="I122" s="30" t="s">
        <v>1127</v>
      </c>
      <c r="J122" s="59">
        <v>2534944</v>
      </c>
      <c r="K122" s="30">
        <v>2534944</v>
      </c>
      <c r="L122" s="71" t="s">
        <v>394</v>
      </c>
      <c r="M122" s="30" t="s">
        <v>359</v>
      </c>
      <c r="N122" s="30" t="s">
        <v>360</v>
      </c>
      <c r="O122" s="69">
        <v>1855915.87</v>
      </c>
      <c r="P122" s="69">
        <v>1.85591587</v>
      </c>
      <c r="Q122" s="30" t="s">
        <v>187</v>
      </c>
      <c r="R122" s="70" t="s">
        <v>40</v>
      </c>
      <c r="S122" s="71" t="s">
        <v>1123</v>
      </c>
    </row>
    <row r="123" spans="1:19" s="2" customFormat="1" ht="54.9" customHeight="1">
      <c r="A123" s="102">
        <v>121</v>
      </c>
      <c r="B123" s="30" t="s">
        <v>86</v>
      </c>
      <c r="C123" s="30" t="s">
        <v>18</v>
      </c>
      <c r="D123" s="30" t="s">
        <v>264</v>
      </c>
      <c r="E123" s="30" t="s">
        <v>20</v>
      </c>
      <c r="F123" s="30" t="s">
        <v>1229</v>
      </c>
      <c r="G123" s="30" t="s">
        <v>395</v>
      </c>
      <c r="H123" s="30" t="s">
        <v>396</v>
      </c>
      <c r="I123" s="30" t="s">
        <v>1152</v>
      </c>
      <c r="J123" s="59">
        <v>2535707</v>
      </c>
      <c r="K123" s="30">
        <v>2535707</v>
      </c>
      <c r="L123" s="71" t="s">
        <v>397</v>
      </c>
      <c r="M123" s="30" t="s">
        <v>186</v>
      </c>
      <c r="N123" s="30" t="s">
        <v>323</v>
      </c>
      <c r="O123" s="69">
        <v>27153801.440000001</v>
      </c>
      <c r="P123" s="69">
        <v>27.153801440000002</v>
      </c>
      <c r="Q123" s="30" t="s">
        <v>25</v>
      </c>
      <c r="R123" s="70">
        <v>358757730.55749893</v>
      </c>
      <c r="S123" s="71" t="s">
        <v>1218</v>
      </c>
    </row>
    <row r="124" spans="1:19" s="2" customFormat="1" ht="54.9" customHeight="1">
      <c r="A124" s="102">
        <v>122</v>
      </c>
      <c r="B124" s="30" t="s">
        <v>86</v>
      </c>
      <c r="C124" s="30" t="s">
        <v>18</v>
      </c>
      <c r="D124" s="30" t="s">
        <v>264</v>
      </c>
      <c r="E124" s="30" t="s">
        <v>20</v>
      </c>
      <c r="F124" s="30" t="s">
        <v>144</v>
      </c>
      <c r="G124" s="30" t="s">
        <v>398</v>
      </c>
      <c r="H124" s="30" t="s">
        <v>398</v>
      </c>
      <c r="I124" s="30" t="s">
        <v>1148</v>
      </c>
      <c r="J124" s="59">
        <v>2536997</v>
      </c>
      <c r="K124" s="30">
        <v>2536997</v>
      </c>
      <c r="L124" s="71" t="s">
        <v>399</v>
      </c>
      <c r="M124" s="30" t="s">
        <v>24</v>
      </c>
      <c r="N124" s="30" t="s">
        <v>285</v>
      </c>
      <c r="O124" s="69">
        <v>24820626.690000001</v>
      </c>
      <c r="P124" s="69">
        <v>24.820626690000001</v>
      </c>
      <c r="Q124" s="30" t="s">
        <v>25</v>
      </c>
      <c r="R124" s="70">
        <v>1081041153.5699997</v>
      </c>
      <c r="S124" s="71" t="s">
        <v>1218</v>
      </c>
    </row>
    <row r="125" spans="1:19" s="2" customFormat="1" ht="54.9" customHeight="1">
      <c r="A125" s="102">
        <v>123</v>
      </c>
      <c r="B125" s="30" t="s">
        <v>17</v>
      </c>
      <c r="C125" s="30" t="s">
        <v>18</v>
      </c>
      <c r="D125" s="30" t="s">
        <v>143</v>
      </c>
      <c r="E125" s="30" t="s">
        <v>1031</v>
      </c>
      <c r="F125" s="30" t="s">
        <v>883</v>
      </c>
      <c r="G125" s="30" t="s">
        <v>158</v>
      </c>
      <c r="H125" s="30" t="s">
        <v>159</v>
      </c>
      <c r="I125" s="30" t="s">
        <v>1177</v>
      </c>
      <c r="J125" s="59">
        <v>2538124</v>
      </c>
      <c r="K125" s="30">
        <v>2538124</v>
      </c>
      <c r="L125" s="71" t="s">
        <v>400</v>
      </c>
      <c r="M125" s="30" t="s">
        <v>94</v>
      </c>
      <c r="N125" s="30" t="s">
        <v>401</v>
      </c>
      <c r="O125" s="69">
        <v>12283662.039999999</v>
      </c>
      <c r="P125" s="69">
        <v>12.283662039999999</v>
      </c>
      <c r="Q125" s="30" t="s">
        <v>25</v>
      </c>
      <c r="R125" s="70">
        <v>39256961.120000005</v>
      </c>
      <c r="S125" s="71" t="s">
        <v>1220</v>
      </c>
    </row>
    <row r="126" spans="1:19" s="2" customFormat="1" ht="54.9" customHeight="1">
      <c r="A126" s="102">
        <v>124</v>
      </c>
      <c r="B126" s="30" t="s">
        <v>17</v>
      </c>
      <c r="C126" s="30" t="s">
        <v>18</v>
      </c>
      <c r="D126" s="30" t="s">
        <v>881</v>
      </c>
      <c r="E126" s="30" t="s">
        <v>34</v>
      </c>
      <c r="F126" s="30" t="s">
        <v>21</v>
      </c>
      <c r="G126" s="30" t="s">
        <v>21</v>
      </c>
      <c r="H126" s="30" t="s">
        <v>402</v>
      </c>
      <c r="I126" s="30" t="s">
        <v>1131</v>
      </c>
      <c r="J126" s="59">
        <v>2540617</v>
      </c>
      <c r="K126" s="30">
        <v>2540617</v>
      </c>
      <c r="L126" s="71" t="s">
        <v>403</v>
      </c>
      <c r="M126" s="30" t="s">
        <v>225</v>
      </c>
      <c r="N126" s="30" t="s">
        <v>226</v>
      </c>
      <c r="O126" s="69">
        <v>12137741.02</v>
      </c>
      <c r="P126" s="69">
        <v>12.13774102</v>
      </c>
      <c r="Q126" s="30" t="s">
        <v>95</v>
      </c>
      <c r="R126" s="70" t="s">
        <v>40</v>
      </c>
      <c r="S126" s="71" t="s">
        <v>1123</v>
      </c>
    </row>
    <row r="127" spans="1:19" s="2" customFormat="1" ht="54.9" customHeight="1">
      <c r="A127" s="102">
        <v>125</v>
      </c>
      <c r="B127" s="30" t="s">
        <v>86</v>
      </c>
      <c r="C127" s="30" t="s">
        <v>18</v>
      </c>
      <c r="D127" s="30" t="s">
        <v>264</v>
      </c>
      <c r="E127" s="30" t="s">
        <v>20</v>
      </c>
      <c r="F127" s="30" t="s">
        <v>144</v>
      </c>
      <c r="G127" s="30" t="s">
        <v>144</v>
      </c>
      <c r="H127" s="30" t="s">
        <v>404</v>
      </c>
      <c r="I127" s="30" t="s">
        <v>1148</v>
      </c>
      <c r="J127" s="59">
        <v>2541184</v>
      </c>
      <c r="K127" s="30">
        <v>2541184</v>
      </c>
      <c r="L127" s="71" t="s">
        <v>405</v>
      </c>
      <c r="M127" s="30" t="s">
        <v>186</v>
      </c>
      <c r="N127" s="30" t="s">
        <v>406</v>
      </c>
      <c r="O127" s="69">
        <v>4756246.1399999997</v>
      </c>
      <c r="P127" s="69">
        <v>4.75624614</v>
      </c>
      <c r="Q127" s="30" t="s">
        <v>95</v>
      </c>
      <c r="R127" s="70">
        <v>1081041153.5699997</v>
      </c>
      <c r="S127" s="71" t="s">
        <v>1218</v>
      </c>
    </row>
    <row r="128" spans="1:19" s="2" customFormat="1" ht="54.9" customHeight="1">
      <c r="A128" s="102">
        <v>126</v>
      </c>
      <c r="B128" s="30" t="s">
        <v>17</v>
      </c>
      <c r="C128" s="30" t="s">
        <v>18</v>
      </c>
      <c r="D128" s="30" t="s">
        <v>881</v>
      </c>
      <c r="E128" s="30" t="s">
        <v>20</v>
      </c>
      <c r="F128" s="30" t="s">
        <v>150</v>
      </c>
      <c r="G128" s="30" t="s">
        <v>150</v>
      </c>
      <c r="H128" s="30" t="s">
        <v>407</v>
      </c>
      <c r="I128" s="30" t="s">
        <v>1149</v>
      </c>
      <c r="J128" s="59">
        <v>2653108</v>
      </c>
      <c r="K128" s="30">
        <v>2653108</v>
      </c>
      <c r="L128" s="71" t="s">
        <v>408</v>
      </c>
      <c r="M128" s="30" t="s">
        <v>83</v>
      </c>
      <c r="N128" s="30" t="s">
        <v>409</v>
      </c>
      <c r="O128" s="69">
        <v>6204166.6299999999</v>
      </c>
      <c r="P128" s="69">
        <v>6.2041666299999996</v>
      </c>
      <c r="Q128" s="30" t="s">
        <v>95</v>
      </c>
      <c r="R128" s="70">
        <v>983368892.67999983</v>
      </c>
      <c r="S128" s="71" t="s">
        <v>1123</v>
      </c>
    </row>
    <row r="129" spans="1:19" s="2" customFormat="1" ht="54.9" customHeight="1">
      <c r="A129" s="102">
        <v>127</v>
      </c>
      <c r="B129" s="30" t="s">
        <v>17</v>
      </c>
      <c r="C129" s="30" t="s">
        <v>18</v>
      </c>
      <c r="D129" s="30" t="s">
        <v>881</v>
      </c>
      <c r="E129" s="30" t="s">
        <v>34</v>
      </c>
      <c r="F129" s="30" t="s">
        <v>883</v>
      </c>
      <c r="G129" s="30" t="s">
        <v>411</v>
      </c>
      <c r="H129" s="30" t="s">
        <v>412</v>
      </c>
      <c r="I129" s="30" t="s">
        <v>1131</v>
      </c>
      <c r="J129" s="59">
        <v>2542124</v>
      </c>
      <c r="K129" s="30">
        <v>2542124</v>
      </c>
      <c r="L129" s="71" t="s">
        <v>413</v>
      </c>
      <c r="M129" s="30" t="s">
        <v>225</v>
      </c>
      <c r="N129" s="30" t="s">
        <v>226</v>
      </c>
      <c r="O129" s="69">
        <v>3643676.3</v>
      </c>
      <c r="P129" s="69">
        <v>3.6436762999999996</v>
      </c>
      <c r="Q129" s="30" t="s">
        <v>95</v>
      </c>
      <c r="R129" s="70" t="s">
        <v>40</v>
      </c>
      <c r="S129" s="71" t="s">
        <v>1123</v>
      </c>
    </row>
    <row r="130" spans="1:19" s="2" customFormat="1" ht="54.9" customHeight="1">
      <c r="A130" s="102">
        <v>128</v>
      </c>
      <c r="B130" s="30" t="s">
        <v>17</v>
      </c>
      <c r="C130" s="30" t="s">
        <v>18</v>
      </c>
      <c r="D130" s="30" t="s">
        <v>143</v>
      </c>
      <c r="E130" s="30" t="s">
        <v>20</v>
      </c>
      <c r="F130" s="30" t="s">
        <v>220</v>
      </c>
      <c r="G130" s="30" t="s">
        <v>221</v>
      </c>
      <c r="H130" s="30" t="s">
        <v>222</v>
      </c>
      <c r="I130" s="30" t="s">
        <v>1150</v>
      </c>
      <c r="J130" s="59">
        <v>2544566</v>
      </c>
      <c r="K130" s="30">
        <v>2544566</v>
      </c>
      <c r="L130" s="71" t="s">
        <v>414</v>
      </c>
      <c r="M130" s="30" t="s">
        <v>83</v>
      </c>
      <c r="N130" s="30" t="s">
        <v>175</v>
      </c>
      <c r="O130" s="69">
        <v>14298511.800000001</v>
      </c>
      <c r="P130" s="69">
        <v>14.2985118</v>
      </c>
      <c r="Q130" s="30" t="s">
        <v>25</v>
      </c>
      <c r="R130" s="70">
        <v>818405323.79750276</v>
      </c>
      <c r="S130" s="71" t="s">
        <v>1220</v>
      </c>
    </row>
    <row r="131" spans="1:19" s="2" customFormat="1" ht="54.9" customHeight="1">
      <c r="A131" s="102">
        <v>129</v>
      </c>
      <c r="B131" s="30" t="s">
        <v>17</v>
      </c>
      <c r="C131" s="30" t="s">
        <v>87</v>
      </c>
      <c r="D131" s="30" t="s">
        <v>881</v>
      </c>
      <c r="E131" s="30" t="s">
        <v>34</v>
      </c>
      <c r="F131" s="30" t="s">
        <v>415</v>
      </c>
      <c r="G131" s="30" t="s">
        <v>415</v>
      </c>
      <c r="H131" s="30" t="s">
        <v>416</v>
      </c>
      <c r="I131" s="30" t="s">
        <v>1128</v>
      </c>
      <c r="J131" s="59">
        <v>2551431</v>
      </c>
      <c r="K131" s="30">
        <v>2551431</v>
      </c>
      <c r="L131" s="71" t="s">
        <v>417</v>
      </c>
      <c r="M131" s="30" t="s">
        <v>418</v>
      </c>
      <c r="N131" s="30" t="s">
        <v>418</v>
      </c>
      <c r="O131" s="69">
        <v>24800000</v>
      </c>
      <c r="P131" s="69">
        <v>24.8</v>
      </c>
      <c r="Q131" s="30" t="s">
        <v>25</v>
      </c>
      <c r="R131" s="70" t="s">
        <v>40</v>
      </c>
      <c r="S131" s="71" t="s">
        <v>1140</v>
      </c>
    </row>
    <row r="132" spans="1:19" s="2" customFormat="1" ht="54.9" customHeight="1">
      <c r="A132" s="102">
        <v>130</v>
      </c>
      <c r="B132" s="30" t="s">
        <v>17</v>
      </c>
      <c r="C132" s="30" t="s">
        <v>18</v>
      </c>
      <c r="D132" s="30" t="s">
        <v>143</v>
      </c>
      <c r="E132" s="30" t="s">
        <v>34</v>
      </c>
      <c r="F132" s="30" t="s">
        <v>355</v>
      </c>
      <c r="G132" s="30" t="s">
        <v>355</v>
      </c>
      <c r="H132" s="30" t="s">
        <v>419</v>
      </c>
      <c r="I132" s="30" t="s">
        <v>1127</v>
      </c>
      <c r="J132" s="59">
        <v>2552828</v>
      </c>
      <c r="K132" s="30">
        <v>2552828</v>
      </c>
      <c r="L132" s="71" t="s">
        <v>420</v>
      </c>
      <c r="M132" s="30" t="s">
        <v>359</v>
      </c>
      <c r="N132" s="30" t="s">
        <v>360</v>
      </c>
      <c r="O132" s="69">
        <v>1718679.12</v>
      </c>
      <c r="P132" s="69">
        <v>1.71867912</v>
      </c>
      <c r="Q132" s="30" t="s">
        <v>187</v>
      </c>
      <c r="R132" s="70" t="s">
        <v>40</v>
      </c>
      <c r="S132" s="71" t="s">
        <v>1220</v>
      </c>
    </row>
    <row r="133" spans="1:19" s="2" customFormat="1" ht="54.9" customHeight="1">
      <c r="A133" s="102">
        <v>131</v>
      </c>
      <c r="B133" s="30" t="s">
        <v>17</v>
      </c>
      <c r="C133" s="30" t="s">
        <v>18</v>
      </c>
      <c r="D133" s="30" t="s">
        <v>143</v>
      </c>
      <c r="E133" s="30" t="s">
        <v>34</v>
      </c>
      <c r="F133" s="30" t="s">
        <v>355</v>
      </c>
      <c r="G133" s="30" t="s">
        <v>387</v>
      </c>
      <c r="H133" s="30" t="s">
        <v>421</v>
      </c>
      <c r="I133" s="30" t="s">
        <v>1127</v>
      </c>
      <c r="J133" s="59">
        <v>2553156</v>
      </c>
      <c r="K133" s="30">
        <v>2553156</v>
      </c>
      <c r="L133" s="71" t="s">
        <v>422</v>
      </c>
      <c r="M133" s="30" t="s">
        <v>359</v>
      </c>
      <c r="N133" s="30" t="s">
        <v>360</v>
      </c>
      <c r="O133" s="69">
        <v>1788102.05</v>
      </c>
      <c r="P133" s="69">
        <v>1.78810205</v>
      </c>
      <c r="Q133" s="30" t="s">
        <v>187</v>
      </c>
      <c r="R133" s="70" t="s">
        <v>40</v>
      </c>
      <c r="S133" s="71" t="s">
        <v>1220</v>
      </c>
    </row>
    <row r="134" spans="1:19" s="2" customFormat="1" ht="54.9" customHeight="1">
      <c r="A134" s="102">
        <v>132</v>
      </c>
      <c r="B134" s="30" t="s">
        <v>17</v>
      </c>
      <c r="C134" s="30" t="s">
        <v>18</v>
      </c>
      <c r="D134" s="30" t="s">
        <v>143</v>
      </c>
      <c r="E134" s="30" t="s">
        <v>34</v>
      </c>
      <c r="F134" s="30" t="s">
        <v>355</v>
      </c>
      <c r="G134" s="30" t="s">
        <v>387</v>
      </c>
      <c r="H134" s="30" t="s">
        <v>423</v>
      </c>
      <c r="I134" s="30" t="s">
        <v>1127</v>
      </c>
      <c r="J134" s="59">
        <v>2553157</v>
      </c>
      <c r="K134" s="30">
        <v>2553157</v>
      </c>
      <c r="L134" s="71" t="s">
        <v>424</v>
      </c>
      <c r="M134" s="30" t="s">
        <v>359</v>
      </c>
      <c r="N134" s="30" t="s">
        <v>360</v>
      </c>
      <c r="O134" s="69">
        <v>1849194.77</v>
      </c>
      <c r="P134" s="69">
        <v>1.84919477</v>
      </c>
      <c r="Q134" s="30" t="s">
        <v>187</v>
      </c>
      <c r="R134" s="70" t="s">
        <v>40</v>
      </c>
      <c r="S134" s="71" t="s">
        <v>1220</v>
      </c>
    </row>
    <row r="135" spans="1:19" s="2" customFormat="1" ht="54.9" customHeight="1">
      <c r="A135" s="102">
        <v>133</v>
      </c>
      <c r="B135" s="30" t="s">
        <v>272</v>
      </c>
      <c r="C135" s="30" t="s">
        <v>18</v>
      </c>
      <c r="D135" s="30" t="s">
        <v>881</v>
      </c>
      <c r="E135" s="30" t="s">
        <v>1037</v>
      </c>
      <c r="F135" s="30" t="s">
        <v>208</v>
      </c>
      <c r="G135" s="30" t="s">
        <v>208</v>
      </c>
      <c r="H135" s="30" t="s">
        <v>208</v>
      </c>
      <c r="I135" s="30" t="s">
        <v>1164</v>
      </c>
      <c r="J135" s="59">
        <v>2556167</v>
      </c>
      <c r="K135" s="30">
        <v>2556167</v>
      </c>
      <c r="L135" s="71" t="s">
        <v>426</v>
      </c>
      <c r="M135" s="30" t="s">
        <v>359</v>
      </c>
      <c r="N135" s="30" t="s">
        <v>1045</v>
      </c>
      <c r="O135" s="69">
        <v>6049989.0499999998</v>
      </c>
      <c r="P135" s="69">
        <v>6.0499890499999998</v>
      </c>
      <c r="Q135" s="30" t="s">
        <v>95</v>
      </c>
      <c r="R135" s="70">
        <v>0</v>
      </c>
      <c r="S135" s="71" t="s">
        <v>1123</v>
      </c>
    </row>
    <row r="136" spans="1:19" s="2" customFormat="1" ht="54.9" customHeight="1">
      <c r="A136" s="102">
        <v>134</v>
      </c>
      <c r="B136" s="30" t="s">
        <v>17</v>
      </c>
      <c r="C136" s="30" t="s">
        <v>18</v>
      </c>
      <c r="D136" s="30" t="s">
        <v>881</v>
      </c>
      <c r="E136" s="30" t="s">
        <v>34</v>
      </c>
      <c r="F136" s="30" t="s">
        <v>21</v>
      </c>
      <c r="G136" s="30" t="s">
        <v>428</v>
      </c>
      <c r="H136" s="30" t="s">
        <v>429</v>
      </c>
      <c r="I136" s="30" t="s">
        <v>1124</v>
      </c>
      <c r="J136" s="59">
        <v>2558287</v>
      </c>
      <c r="K136" s="30">
        <v>2558287</v>
      </c>
      <c r="L136" s="71" t="s">
        <v>430</v>
      </c>
      <c r="M136" s="30" t="s">
        <v>39</v>
      </c>
      <c r="N136" s="30" t="s">
        <v>431</v>
      </c>
      <c r="O136" s="69">
        <v>3857437.51</v>
      </c>
      <c r="P136" s="69">
        <v>3.8574375099999996</v>
      </c>
      <c r="Q136" s="30" t="s">
        <v>95</v>
      </c>
      <c r="R136" s="70" t="s">
        <v>40</v>
      </c>
      <c r="S136" s="71" t="s">
        <v>1123</v>
      </c>
    </row>
    <row r="137" spans="1:19" s="2" customFormat="1" ht="54.9" customHeight="1">
      <c r="A137" s="102">
        <v>135</v>
      </c>
      <c r="B137" s="30" t="s">
        <v>17</v>
      </c>
      <c r="C137" s="30" t="s">
        <v>18</v>
      </c>
      <c r="D137" s="30" t="s">
        <v>881</v>
      </c>
      <c r="E137" s="30" t="s">
        <v>34</v>
      </c>
      <c r="F137" s="30" t="s">
        <v>21</v>
      </c>
      <c r="G137" s="30" t="s">
        <v>428</v>
      </c>
      <c r="H137" s="30" t="s">
        <v>429</v>
      </c>
      <c r="I137" s="30" t="s">
        <v>1124</v>
      </c>
      <c r="J137" s="59">
        <v>2558288</v>
      </c>
      <c r="K137" s="30">
        <v>2558288</v>
      </c>
      <c r="L137" s="71" t="s">
        <v>432</v>
      </c>
      <c r="M137" s="30" t="s">
        <v>39</v>
      </c>
      <c r="N137" s="30" t="s">
        <v>431</v>
      </c>
      <c r="O137" s="69">
        <v>3029498.71</v>
      </c>
      <c r="P137" s="69">
        <v>3.0294987099999999</v>
      </c>
      <c r="Q137" s="30" t="s">
        <v>95</v>
      </c>
      <c r="R137" s="70" t="s">
        <v>40</v>
      </c>
      <c r="S137" s="71" t="s">
        <v>1123</v>
      </c>
    </row>
    <row r="138" spans="1:19" s="2" customFormat="1" ht="54.9" customHeight="1">
      <c r="A138" s="102">
        <v>136</v>
      </c>
      <c r="B138" s="30" t="s">
        <v>17</v>
      </c>
      <c r="C138" s="30" t="s">
        <v>87</v>
      </c>
      <c r="D138" s="30" t="s">
        <v>660</v>
      </c>
      <c r="E138" s="30" t="s">
        <v>34</v>
      </c>
      <c r="F138" s="30" t="s">
        <v>76</v>
      </c>
      <c r="G138" s="30" t="s">
        <v>76</v>
      </c>
      <c r="H138" s="30" t="s">
        <v>433</v>
      </c>
      <c r="I138" s="30" t="s">
        <v>1135</v>
      </c>
      <c r="J138" s="59">
        <v>2559533</v>
      </c>
      <c r="K138" s="30">
        <v>2559533</v>
      </c>
      <c r="L138" s="71" t="s">
        <v>434</v>
      </c>
      <c r="M138" s="30" t="s">
        <v>94</v>
      </c>
      <c r="N138" s="30" t="s">
        <v>435</v>
      </c>
      <c r="O138" s="69">
        <v>1325340</v>
      </c>
      <c r="P138" s="69">
        <v>1.32534</v>
      </c>
      <c r="Q138" s="30" t="s">
        <v>187</v>
      </c>
      <c r="R138" s="70" t="s">
        <v>40</v>
      </c>
      <c r="S138" s="71" t="s">
        <v>1228</v>
      </c>
    </row>
    <row r="139" spans="1:19" s="2" customFormat="1" ht="54.9" customHeight="1">
      <c r="A139" s="102">
        <v>137</v>
      </c>
      <c r="B139" s="30" t="s">
        <v>17</v>
      </c>
      <c r="C139" s="30" t="s">
        <v>18</v>
      </c>
      <c r="D139" s="30" t="s">
        <v>881</v>
      </c>
      <c r="E139" s="30" t="s">
        <v>34</v>
      </c>
      <c r="F139" s="30" t="s">
        <v>80</v>
      </c>
      <c r="G139" s="30" t="s">
        <v>436</v>
      </c>
      <c r="H139" s="30" t="s">
        <v>437</v>
      </c>
      <c r="I139" s="30" t="s">
        <v>1135</v>
      </c>
      <c r="J139" s="59">
        <v>2560696</v>
      </c>
      <c r="K139" s="30">
        <v>2560696</v>
      </c>
      <c r="L139" s="71" t="s">
        <v>438</v>
      </c>
      <c r="M139" s="30" t="s">
        <v>48</v>
      </c>
      <c r="N139" s="30" t="s">
        <v>439</v>
      </c>
      <c r="O139" s="69">
        <v>29347076.870000001</v>
      </c>
      <c r="P139" s="69">
        <v>29.347076870000002</v>
      </c>
      <c r="Q139" s="30" t="s">
        <v>25</v>
      </c>
      <c r="R139" s="70" t="s">
        <v>40</v>
      </c>
      <c r="S139" s="71" t="s">
        <v>1123</v>
      </c>
    </row>
    <row r="140" spans="1:19" s="2" customFormat="1" ht="54.9" customHeight="1">
      <c r="A140" s="102">
        <v>138</v>
      </c>
      <c r="B140" s="30" t="s">
        <v>17</v>
      </c>
      <c r="C140" s="30" t="s">
        <v>18</v>
      </c>
      <c r="D140" s="30" t="s">
        <v>881</v>
      </c>
      <c r="E140" s="30" t="s">
        <v>20</v>
      </c>
      <c r="F140" s="30" t="s">
        <v>61</v>
      </c>
      <c r="G140" s="30" t="s">
        <v>62</v>
      </c>
      <c r="H140" s="30" t="s">
        <v>440</v>
      </c>
      <c r="I140" s="30" t="s">
        <v>1145</v>
      </c>
      <c r="J140" s="59">
        <v>2561013</v>
      </c>
      <c r="K140" s="30">
        <v>2561013</v>
      </c>
      <c r="L140" s="71" t="s">
        <v>441</v>
      </c>
      <c r="M140" s="30" t="s">
        <v>148</v>
      </c>
      <c r="N140" s="30" t="s">
        <v>442</v>
      </c>
      <c r="O140" s="69">
        <v>14223091.25</v>
      </c>
      <c r="P140" s="69">
        <v>14.22309125</v>
      </c>
      <c r="Q140" s="30" t="s">
        <v>25</v>
      </c>
      <c r="R140" s="70">
        <v>494057856.81249988</v>
      </c>
      <c r="S140" s="71" t="s">
        <v>1123</v>
      </c>
    </row>
    <row r="141" spans="1:19" s="2" customFormat="1" ht="54.9" customHeight="1">
      <c r="A141" s="102">
        <v>139</v>
      </c>
      <c r="B141" s="30" t="s">
        <v>17</v>
      </c>
      <c r="C141" s="30" t="s">
        <v>18</v>
      </c>
      <c r="D141" s="30" t="s">
        <v>881</v>
      </c>
      <c r="E141" s="30" t="s">
        <v>1037</v>
      </c>
      <c r="F141" s="30" t="s">
        <v>181</v>
      </c>
      <c r="G141" s="30" t="s">
        <v>181</v>
      </c>
      <c r="H141" s="30" t="s">
        <v>181</v>
      </c>
      <c r="I141" s="30" t="s">
        <v>1160</v>
      </c>
      <c r="J141" s="59">
        <v>2562784</v>
      </c>
      <c r="K141" s="30">
        <v>2562784</v>
      </c>
      <c r="L141" s="71" t="s">
        <v>443</v>
      </c>
      <c r="M141" s="30" t="s">
        <v>148</v>
      </c>
      <c r="N141" s="30" t="s">
        <v>444</v>
      </c>
      <c r="O141" s="69">
        <v>14946917.5</v>
      </c>
      <c r="P141" s="69">
        <v>14.9469175</v>
      </c>
      <c r="Q141" s="30" t="s">
        <v>25</v>
      </c>
      <c r="R141" s="70">
        <v>41056271.495000005</v>
      </c>
      <c r="S141" s="71" t="s">
        <v>188</v>
      </c>
    </row>
    <row r="142" spans="1:19" s="2" customFormat="1" ht="54.9" customHeight="1">
      <c r="A142" s="102">
        <v>140</v>
      </c>
      <c r="B142" s="30" t="s">
        <v>17</v>
      </c>
      <c r="C142" s="30" t="s">
        <v>18</v>
      </c>
      <c r="D142" s="30" t="s">
        <v>143</v>
      </c>
      <c r="E142" s="30" t="s">
        <v>34</v>
      </c>
      <c r="F142" s="30" t="s">
        <v>883</v>
      </c>
      <c r="G142" s="30" t="s">
        <v>411</v>
      </c>
      <c r="H142" s="30" t="s">
        <v>445</v>
      </c>
      <c r="I142" s="30" t="s">
        <v>1127</v>
      </c>
      <c r="J142" s="59">
        <v>2564368</v>
      </c>
      <c r="K142" s="30">
        <v>2564368</v>
      </c>
      <c r="L142" s="71" t="s">
        <v>446</v>
      </c>
      <c r="M142" s="30" t="s">
        <v>359</v>
      </c>
      <c r="N142" s="30" t="s">
        <v>360</v>
      </c>
      <c r="O142" s="69">
        <v>1195127.48</v>
      </c>
      <c r="P142" s="69">
        <v>1.19512748</v>
      </c>
      <c r="Q142" s="30" t="s">
        <v>187</v>
      </c>
      <c r="R142" s="70" t="s">
        <v>40</v>
      </c>
      <c r="S142" s="71" t="s">
        <v>1220</v>
      </c>
    </row>
    <row r="143" spans="1:19" s="2" customFormat="1" ht="54.9" customHeight="1">
      <c r="A143" s="102">
        <v>141</v>
      </c>
      <c r="B143" s="30" t="s">
        <v>17</v>
      </c>
      <c r="C143" s="30" t="s">
        <v>18</v>
      </c>
      <c r="D143" s="30" t="s">
        <v>881</v>
      </c>
      <c r="E143" s="30" t="s">
        <v>20</v>
      </c>
      <c r="F143" s="30" t="s">
        <v>61</v>
      </c>
      <c r="G143" s="30" t="s">
        <v>62</v>
      </c>
      <c r="H143" s="30" t="s">
        <v>440</v>
      </c>
      <c r="I143" s="30" t="s">
        <v>1145</v>
      </c>
      <c r="J143" s="59">
        <v>2564834</v>
      </c>
      <c r="K143" s="30">
        <v>2564834</v>
      </c>
      <c r="L143" s="71" t="s">
        <v>447</v>
      </c>
      <c r="M143" s="30" t="s">
        <v>39</v>
      </c>
      <c r="N143" s="30" t="s">
        <v>448</v>
      </c>
      <c r="O143" s="69">
        <v>11182801.59</v>
      </c>
      <c r="P143" s="69">
        <v>11.18280159</v>
      </c>
      <c r="Q143" s="30" t="s">
        <v>25</v>
      </c>
      <c r="R143" s="70">
        <v>494057856.81249988</v>
      </c>
      <c r="S143" s="71" t="s">
        <v>1123</v>
      </c>
    </row>
    <row r="144" spans="1:19" s="2" customFormat="1" ht="54.9" customHeight="1">
      <c r="A144" s="102">
        <v>142</v>
      </c>
      <c r="B144" s="30" t="s">
        <v>17</v>
      </c>
      <c r="C144" s="30" t="s">
        <v>18</v>
      </c>
      <c r="D144" s="30" t="s">
        <v>881</v>
      </c>
      <c r="E144" s="30" t="s">
        <v>20</v>
      </c>
      <c r="F144" s="30" t="s">
        <v>220</v>
      </c>
      <c r="G144" s="30" t="s">
        <v>234</v>
      </c>
      <c r="H144" s="30" t="s">
        <v>289</v>
      </c>
      <c r="I144" s="30" t="s">
        <v>1150</v>
      </c>
      <c r="J144" s="59">
        <v>2565135</v>
      </c>
      <c r="K144" s="30">
        <v>2565135</v>
      </c>
      <c r="L144" s="71" t="s">
        <v>449</v>
      </c>
      <c r="M144" s="30" t="s">
        <v>83</v>
      </c>
      <c r="N144" s="30" t="s">
        <v>316</v>
      </c>
      <c r="O144" s="69">
        <v>15239072.52</v>
      </c>
      <c r="P144" s="69">
        <v>15.239072519999999</v>
      </c>
      <c r="Q144" s="30" t="s">
        <v>25</v>
      </c>
      <c r="R144" s="70">
        <v>818405323.79750276</v>
      </c>
      <c r="S144" s="71" t="s">
        <v>1123</v>
      </c>
    </row>
    <row r="145" spans="1:19" s="2" customFormat="1" ht="54.9" customHeight="1">
      <c r="A145" s="102">
        <v>143</v>
      </c>
      <c r="B145" s="30" t="s">
        <v>17</v>
      </c>
      <c r="C145" s="30" t="s">
        <v>18</v>
      </c>
      <c r="D145" s="30" t="s">
        <v>264</v>
      </c>
      <c r="E145" s="30" t="s">
        <v>20</v>
      </c>
      <c r="F145" s="30" t="s">
        <v>220</v>
      </c>
      <c r="G145" s="30" t="s">
        <v>300</v>
      </c>
      <c r="H145" s="30" t="s">
        <v>301</v>
      </c>
      <c r="I145" s="30" t="s">
        <v>1150</v>
      </c>
      <c r="J145" s="59">
        <v>2565854</v>
      </c>
      <c r="K145" s="30">
        <v>2565854</v>
      </c>
      <c r="L145" s="71" t="s">
        <v>450</v>
      </c>
      <c r="M145" s="30" t="s">
        <v>148</v>
      </c>
      <c r="N145" s="30" t="s">
        <v>442</v>
      </c>
      <c r="O145" s="69">
        <v>305089408.52999997</v>
      </c>
      <c r="P145" s="69">
        <v>305.08940852999996</v>
      </c>
      <c r="Q145" s="30" t="s">
        <v>149</v>
      </c>
      <c r="R145" s="70">
        <v>818405323.79750276</v>
      </c>
      <c r="S145" s="71" t="s">
        <v>1218</v>
      </c>
    </row>
    <row r="146" spans="1:19" s="2" customFormat="1" ht="54.9" customHeight="1">
      <c r="A146" s="102">
        <v>144</v>
      </c>
      <c r="B146" s="30" t="s">
        <v>17</v>
      </c>
      <c r="C146" s="30" t="s">
        <v>18</v>
      </c>
      <c r="D146" s="30" t="s">
        <v>881</v>
      </c>
      <c r="E146" s="30" t="s">
        <v>20</v>
      </c>
      <c r="F146" s="30" t="s">
        <v>150</v>
      </c>
      <c r="G146" s="30" t="s">
        <v>150</v>
      </c>
      <c r="H146" s="30" t="s">
        <v>451</v>
      </c>
      <c r="I146" s="30" t="s">
        <v>1149</v>
      </c>
      <c r="J146" s="59">
        <v>2647660</v>
      </c>
      <c r="K146" s="30">
        <v>2647660</v>
      </c>
      <c r="L146" s="71" t="s">
        <v>452</v>
      </c>
      <c r="M146" s="30" t="s">
        <v>83</v>
      </c>
      <c r="N146" s="30" t="s">
        <v>327</v>
      </c>
      <c r="O146" s="69">
        <v>16908217.43</v>
      </c>
      <c r="P146" s="69">
        <v>16.908217430000001</v>
      </c>
      <c r="Q146" s="30" t="s">
        <v>25</v>
      </c>
      <c r="R146" s="70">
        <v>983368892.67999983</v>
      </c>
      <c r="S146" s="71" t="s">
        <v>1123</v>
      </c>
    </row>
    <row r="147" spans="1:19" s="2" customFormat="1" ht="54.9" customHeight="1">
      <c r="A147" s="102">
        <v>145</v>
      </c>
      <c r="B147" s="30" t="s">
        <v>17</v>
      </c>
      <c r="C147" s="30" t="s">
        <v>18</v>
      </c>
      <c r="D147" s="30" t="s">
        <v>264</v>
      </c>
      <c r="E147" s="30" t="s">
        <v>20</v>
      </c>
      <c r="F147" s="30" t="s">
        <v>220</v>
      </c>
      <c r="G147" s="30" t="s">
        <v>453</v>
      </c>
      <c r="H147" s="30" t="s">
        <v>454</v>
      </c>
      <c r="I147" s="30" t="s">
        <v>1150</v>
      </c>
      <c r="J147" s="59">
        <v>2566375</v>
      </c>
      <c r="K147" s="30">
        <v>2566375</v>
      </c>
      <c r="L147" s="71" t="s">
        <v>455</v>
      </c>
      <c r="M147" s="30" t="s">
        <v>247</v>
      </c>
      <c r="N147" s="30" t="s">
        <v>343</v>
      </c>
      <c r="O147" s="69">
        <v>16595317.539999999</v>
      </c>
      <c r="P147" s="69">
        <v>16.59531754</v>
      </c>
      <c r="Q147" s="30" t="s">
        <v>25</v>
      </c>
      <c r="R147" s="70">
        <v>818405323.79750276</v>
      </c>
      <c r="S147" s="71" t="s">
        <v>1218</v>
      </c>
    </row>
    <row r="148" spans="1:19" s="2" customFormat="1" ht="54.9" customHeight="1">
      <c r="A148" s="102">
        <v>146</v>
      </c>
      <c r="B148" s="30" t="s">
        <v>17</v>
      </c>
      <c r="C148" s="30" t="s">
        <v>18</v>
      </c>
      <c r="D148" s="30" t="s">
        <v>881</v>
      </c>
      <c r="E148" s="30" t="s">
        <v>20</v>
      </c>
      <c r="F148" s="30" t="s">
        <v>61</v>
      </c>
      <c r="G148" s="30" t="s">
        <v>194</v>
      </c>
      <c r="H148" s="30" t="s">
        <v>456</v>
      </c>
      <c r="I148" s="30" t="s">
        <v>1145</v>
      </c>
      <c r="J148" s="59">
        <v>2568209</v>
      </c>
      <c r="K148" s="30">
        <v>2568209</v>
      </c>
      <c r="L148" s="71" t="s">
        <v>457</v>
      </c>
      <c r="M148" s="30" t="s">
        <v>65</v>
      </c>
      <c r="N148" s="30" t="s">
        <v>66</v>
      </c>
      <c r="O148" s="69">
        <v>6405814.0999999996</v>
      </c>
      <c r="P148" s="69">
        <v>6.4058140999999997</v>
      </c>
      <c r="Q148" s="30" t="s">
        <v>95</v>
      </c>
      <c r="R148" s="70">
        <v>494057856.81249988</v>
      </c>
      <c r="S148" s="71" t="s">
        <v>1123</v>
      </c>
    </row>
    <row r="149" spans="1:19" s="2" customFormat="1" ht="54.9" customHeight="1">
      <c r="A149" s="102">
        <v>147</v>
      </c>
      <c r="B149" s="30" t="s">
        <v>86</v>
      </c>
      <c r="C149" s="30" t="s">
        <v>18</v>
      </c>
      <c r="D149" s="30" t="s">
        <v>881</v>
      </c>
      <c r="E149" s="30" t="s">
        <v>20</v>
      </c>
      <c r="F149" s="30" t="s">
        <v>144</v>
      </c>
      <c r="G149" s="30" t="s">
        <v>458</v>
      </c>
      <c r="H149" s="30" t="s">
        <v>459</v>
      </c>
      <c r="I149" s="30" t="s">
        <v>1148</v>
      </c>
      <c r="J149" s="59">
        <v>2569404</v>
      </c>
      <c r="K149" s="30">
        <v>2569404</v>
      </c>
      <c r="L149" s="71" t="s">
        <v>460</v>
      </c>
      <c r="M149" s="30" t="s">
        <v>83</v>
      </c>
      <c r="N149" s="30" t="s">
        <v>201</v>
      </c>
      <c r="O149" s="69">
        <v>2835969.5</v>
      </c>
      <c r="P149" s="69">
        <v>2.8359695</v>
      </c>
      <c r="Q149" s="30" t="s">
        <v>187</v>
      </c>
      <c r="R149" s="70">
        <v>1081041153.5699997</v>
      </c>
      <c r="S149" s="71" t="s">
        <v>1123</v>
      </c>
    </row>
    <row r="150" spans="1:19" s="2" customFormat="1" ht="54.9" customHeight="1">
      <c r="A150" s="102">
        <v>148</v>
      </c>
      <c r="B150" s="30" t="s">
        <v>17</v>
      </c>
      <c r="C150" s="30" t="s">
        <v>18</v>
      </c>
      <c r="D150" s="30" t="s">
        <v>881</v>
      </c>
      <c r="E150" s="30" t="s">
        <v>1037</v>
      </c>
      <c r="F150" s="30" t="s">
        <v>28</v>
      </c>
      <c r="G150" s="30" t="s">
        <v>376</v>
      </c>
      <c r="H150" s="30" t="s">
        <v>376</v>
      </c>
      <c r="I150" s="30" t="s">
        <v>1162</v>
      </c>
      <c r="J150" s="59">
        <v>2570091</v>
      </c>
      <c r="K150" s="30">
        <v>2570091</v>
      </c>
      <c r="L150" s="71" t="s">
        <v>461</v>
      </c>
      <c r="M150" s="30" t="s">
        <v>83</v>
      </c>
      <c r="N150" s="30" t="s">
        <v>316</v>
      </c>
      <c r="O150" s="69">
        <v>5190591.5199999996</v>
      </c>
      <c r="P150" s="69">
        <v>5.1905915199999999</v>
      </c>
      <c r="Q150" s="30" t="s">
        <v>95</v>
      </c>
      <c r="R150" s="70">
        <v>35550772.43999999</v>
      </c>
      <c r="S150" s="71" t="s">
        <v>1123</v>
      </c>
    </row>
    <row r="151" spans="1:19" s="2" customFormat="1" ht="54.9" customHeight="1">
      <c r="A151" s="102">
        <v>149</v>
      </c>
      <c r="B151" s="30" t="s">
        <v>17</v>
      </c>
      <c r="C151" s="30" t="s">
        <v>18</v>
      </c>
      <c r="D151" s="30" t="s">
        <v>881</v>
      </c>
      <c r="E151" s="30" t="s">
        <v>20</v>
      </c>
      <c r="F151" s="30" t="s">
        <v>150</v>
      </c>
      <c r="G151" s="30" t="s">
        <v>462</v>
      </c>
      <c r="H151" s="30" t="s">
        <v>374</v>
      </c>
      <c r="I151" s="30" t="s">
        <v>1149</v>
      </c>
      <c r="J151" s="59">
        <v>2632885</v>
      </c>
      <c r="K151" s="30">
        <v>2632885</v>
      </c>
      <c r="L151" s="71" t="s">
        <v>463</v>
      </c>
      <c r="M151" s="30" t="s">
        <v>83</v>
      </c>
      <c r="N151" s="30" t="s">
        <v>316</v>
      </c>
      <c r="O151" s="69">
        <v>17643263.48</v>
      </c>
      <c r="P151" s="69">
        <v>17.643263480000002</v>
      </c>
      <c r="Q151" s="30" t="s">
        <v>25</v>
      </c>
      <c r="R151" s="70">
        <v>983368892.67999983</v>
      </c>
      <c r="S151" s="71" t="s">
        <v>1123</v>
      </c>
    </row>
    <row r="152" spans="1:19" s="2" customFormat="1" ht="54.9" customHeight="1">
      <c r="A152" s="102">
        <v>150</v>
      </c>
      <c r="B152" s="30" t="s">
        <v>17</v>
      </c>
      <c r="C152" s="30" t="s">
        <v>18</v>
      </c>
      <c r="D152" s="30" t="s">
        <v>881</v>
      </c>
      <c r="E152" s="30" t="s">
        <v>20</v>
      </c>
      <c r="F152" s="30" t="s">
        <v>203</v>
      </c>
      <c r="G152" s="30" t="s">
        <v>464</v>
      </c>
      <c r="H152" s="30" t="s">
        <v>464</v>
      </c>
      <c r="I152" s="30" t="s">
        <v>1151</v>
      </c>
      <c r="J152" s="59">
        <v>2570533</v>
      </c>
      <c r="K152" s="30">
        <v>2570533</v>
      </c>
      <c r="L152" s="71" t="s">
        <v>465</v>
      </c>
      <c r="M152" s="30" t="s">
        <v>24</v>
      </c>
      <c r="N152" s="30" t="s">
        <v>466</v>
      </c>
      <c r="O152" s="69">
        <v>56834760.530000001</v>
      </c>
      <c r="P152" s="69">
        <v>56.834760530000004</v>
      </c>
      <c r="Q152" s="30" t="s">
        <v>25</v>
      </c>
      <c r="R152" s="70">
        <v>1842609161.647511</v>
      </c>
      <c r="S152" s="71" t="s">
        <v>1123</v>
      </c>
    </row>
    <row r="153" spans="1:19" s="2" customFormat="1" ht="54.9" customHeight="1">
      <c r="A153" s="102">
        <v>151</v>
      </c>
      <c r="B153" s="30" t="s">
        <v>17</v>
      </c>
      <c r="C153" s="30" t="s">
        <v>18</v>
      </c>
      <c r="D153" s="30" t="s">
        <v>881</v>
      </c>
      <c r="E153" s="30" t="s">
        <v>20</v>
      </c>
      <c r="F153" s="30" t="s">
        <v>220</v>
      </c>
      <c r="G153" s="30" t="s">
        <v>300</v>
      </c>
      <c r="H153" s="30" t="s">
        <v>341</v>
      </c>
      <c r="I153" s="30" t="s">
        <v>1150</v>
      </c>
      <c r="J153" s="59">
        <v>2571148</v>
      </c>
      <c r="K153" s="30">
        <v>2571148</v>
      </c>
      <c r="L153" s="71" t="s">
        <v>467</v>
      </c>
      <c r="M153" s="30" t="s">
        <v>83</v>
      </c>
      <c r="N153" s="30" t="s">
        <v>175</v>
      </c>
      <c r="O153" s="69">
        <v>24640285.219999999</v>
      </c>
      <c r="P153" s="69">
        <v>24.640285219999999</v>
      </c>
      <c r="Q153" s="30" t="s">
        <v>25</v>
      </c>
      <c r="R153" s="70">
        <v>818405323.79750276</v>
      </c>
      <c r="S153" s="71" t="s">
        <v>1123</v>
      </c>
    </row>
    <row r="154" spans="1:19" s="2" customFormat="1" ht="54.9" customHeight="1">
      <c r="A154" s="102">
        <v>152</v>
      </c>
      <c r="B154" s="30" t="s">
        <v>17</v>
      </c>
      <c r="C154" s="30" t="s">
        <v>18</v>
      </c>
      <c r="D154" s="30" t="s">
        <v>143</v>
      </c>
      <c r="E154" s="30" t="s">
        <v>20</v>
      </c>
      <c r="F154" s="30" t="s">
        <v>150</v>
      </c>
      <c r="G154" s="30" t="s">
        <v>468</v>
      </c>
      <c r="H154" s="30" t="s">
        <v>469</v>
      </c>
      <c r="I154" s="30" t="s">
        <v>1149</v>
      </c>
      <c r="J154" s="59">
        <v>2571304</v>
      </c>
      <c r="K154" s="30">
        <v>2571304</v>
      </c>
      <c r="L154" s="71" t="s">
        <v>470</v>
      </c>
      <c r="M154" s="30" t="s">
        <v>148</v>
      </c>
      <c r="N154" s="30" t="s">
        <v>471</v>
      </c>
      <c r="O154" s="69">
        <v>48208699.100000001</v>
      </c>
      <c r="P154" s="69">
        <v>48.208699100000004</v>
      </c>
      <c r="Q154" s="30" t="s">
        <v>25</v>
      </c>
      <c r="R154" s="70">
        <v>983368892.67999983</v>
      </c>
      <c r="S154" s="71" t="s">
        <v>1220</v>
      </c>
    </row>
    <row r="155" spans="1:19" s="2" customFormat="1" ht="54.9" customHeight="1">
      <c r="A155" s="102">
        <v>153</v>
      </c>
      <c r="B155" s="30" t="s">
        <v>17</v>
      </c>
      <c r="C155" s="30" t="s">
        <v>18</v>
      </c>
      <c r="D155" s="30" t="s">
        <v>881</v>
      </c>
      <c r="E155" s="30" t="s">
        <v>34</v>
      </c>
      <c r="F155" s="30" t="s">
        <v>472</v>
      </c>
      <c r="G155" s="30" t="s">
        <v>472</v>
      </c>
      <c r="H155" s="30" t="s">
        <v>473</v>
      </c>
      <c r="I155" s="30" t="s">
        <v>1135</v>
      </c>
      <c r="J155" s="59">
        <v>2571722</v>
      </c>
      <c r="K155" s="30">
        <v>2571722</v>
      </c>
      <c r="L155" s="71" t="s">
        <v>474</v>
      </c>
      <c r="M155" s="30" t="s">
        <v>94</v>
      </c>
      <c r="N155" s="30" t="s">
        <v>435</v>
      </c>
      <c r="O155" s="69">
        <v>46383837.270000003</v>
      </c>
      <c r="P155" s="69">
        <v>46.383837270000001</v>
      </c>
      <c r="Q155" s="30" t="s">
        <v>25</v>
      </c>
      <c r="R155" s="70" t="s">
        <v>40</v>
      </c>
      <c r="S155" s="71" t="s">
        <v>1123</v>
      </c>
    </row>
    <row r="156" spans="1:19" s="2" customFormat="1" ht="54.9" customHeight="1">
      <c r="A156" s="102">
        <v>154</v>
      </c>
      <c r="B156" s="30" t="s">
        <v>17</v>
      </c>
      <c r="C156" s="30" t="s">
        <v>18</v>
      </c>
      <c r="D156" s="30" t="s">
        <v>881</v>
      </c>
      <c r="E156" s="30" t="s">
        <v>34</v>
      </c>
      <c r="F156" s="30" t="s">
        <v>28</v>
      </c>
      <c r="G156" s="30" t="s">
        <v>475</v>
      </c>
      <c r="H156" s="30" t="s">
        <v>476</v>
      </c>
      <c r="I156" s="30" t="s">
        <v>1131</v>
      </c>
      <c r="J156" s="59">
        <v>2572064</v>
      </c>
      <c r="K156" s="30">
        <v>2572064</v>
      </c>
      <c r="L156" s="71" t="s">
        <v>477</v>
      </c>
      <c r="M156" s="30" t="s">
        <v>225</v>
      </c>
      <c r="N156" s="30" t="s">
        <v>226</v>
      </c>
      <c r="O156" s="69">
        <v>4905234.5999999996</v>
      </c>
      <c r="P156" s="69">
        <v>4.9052346</v>
      </c>
      <c r="Q156" s="30" t="s">
        <v>95</v>
      </c>
      <c r="R156" s="70" t="s">
        <v>40</v>
      </c>
      <c r="S156" s="71" t="s">
        <v>1123</v>
      </c>
    </row>
    <row r="157" spans="1:19" s="2" customFormat="1" ht="54.9" customHeight="1">
      <c r="A157" s="102">
        <v>155</v>
      </c>
      <c r="B157" s="30" t="s">
        <v>17</v>
      </c>
      <c r="C157" s="30" t="s">
        <v>18</v>
      </c>
      <c r="D157" s="30" t="s">
        <v>881</v>
      </c>
      <c r="E157" s="30" t="s">
        <v>20</v>
      </c>
      <c r="F157" s="30" t="s">
        <v>336</v>
      </c>
      <c r="G157" s="30" t="s">
        <v>478</v>
      </c>
      <c r="H157" s="30" t="s">
        <v>479</v>
      </c>
      <c r="I157" s="30" t="s">
        <v>1153</v>
      </c>
      <c r="J157" s="59">
        <v>2572274</v>
      </c>
      <c r="K157" s="30">
        <v>2572274</v>
      </c>
      <c r="L157" s="71" t="s">
        <v>480</v>
      </c>
      <c r="M157" s="30" t="s">
        <v>148</v>
      </c>
      <c r="N157" s="30" t="s">
        <v>471</v>
      </c>
      <c r="O157" s="69">
        <v>36991635.740000002</v>
      </c>
      <c r="P157" s="69">
        <v>36.99163574</v>
      </c>
      <c r="Q157" s="30" t="s">
        <v>25</v>
      </c>
      <c r="R157" s="70">
        <v>749721925.15750229</v>
      </c>
      <c r="S157" s="71" t="s">
        <v>1123</v>
      </c>
    </row>
    <row r="158" spans="1:19" s="2" customFormat="1" ht="54.9" customHeight="1">
      <c r="A158" s="102">
        <v>156</v>
      </c>
      <c r="B158" s="30" t="s">
        <v>17</v>
      </c>
      <c r="C158" s="30" t="s">
        <v>18</v>
      </c>
      <c r="D158" s="30" t="s">
        <v>881</v>
      </c>
      <c r="E158" s="30" t="s">
        <v>20</v>
      </c>
      <c r="F158" s="30" t="s">
        <v>135</v>
      </c>
      <c r="G158" s="30" t="s">
        <v>136</v>
      </c>
      <c r="H158" s="30" t="s">
        <v>481</v>
      </c>
      <c r="I158" s="30" t="s">
        <v>1147</v>
      </c>
      <c r="J158" s="59">
        <v>2585896</v>
      </c>
      <c r="K158" s="30">
        <v>2585896</v>
      </c>
      <c r="L158" s="71" t="s">
        <v>482</v>
      </c>
      <c r="M158" s="30" t="s">
        <v>83</v>
      </c>
      <c r="N158" s="30" t="s">
        <v>483</v>
      </c>
      <c r="O158" s="69">
        <v>24821156.52</v>
      </c>
      <c r="P158" s="69">
        <v>24.821156519999999</v>
      </c>
      <c r="Q158" s="30" t="s">
        <v>25</v>
      </c>
      <c r="R158" s="70">
        <v>612803586.89750075</v>
      </c>
      <c r="S158" s="71" t="s">
        <v>1123</v>
      </c>
    </row>
    <row r="159" spans="1:19" s="2" customFormat="1" ht="54.9" customHeight="1">
      <c r="A159" s="102">
        <v>157</v>
      </c>
      <c r="B159" s="30" t="s">
        <v>17</v>
      </c>
      <c r="C159" s="30" t="s">
        <v>18</v>
      </c>
      <c r="D159" s="30" t="s">
        <v>881</v>
      </c>
      <c r="E159" s="30" t="s">
        <v>34</v>
      </c>
      <c r="F159" s="30" t="s">
        <v>21</v>
      </c>
      <c r="G159" s="30" t="s">
        <v>44</v>
      </c>
      <c r="H159" s="30" t="s">
        <v>485</v>
      </c>
      <c r="I159" s="30" t="s">
        <v>1131</v>
      </c>
      <c r="J159" s="59">
        <v>2589960</v>
      </c>
      <c r="K159" s="30">
        <v>2589960</v>
      </c>
      <c r="L159" s="71" t="s">
        <v>486</v>
      </c>
      <c r="M159" s="30" t="s">
        <v>225</v>
      </c>
      <c r="N159" s="30" t="s">
        <v>226</v>
      </c>
      <c r="O159" s="69">
        <v>12152167.84</v>
      </c>
      <c r="P159" s="69">
        <v>12.152167840000001</v>
      </c>
      <c r="Q159" s="30" t="s">
        <v>25</v>
      </c>
      <c r="R159" s="70" t="s">
        <v>40</v>
      </c>
      <c r="S159" s="71" t="s">
        <v>1123</v>
      </c>
    </row>
    <row r="160" spans="1:19" s="2" customFormat="1" ht="54.9" customHeight="1">
      <c r="A160" s="102">
        <v>158</v>
      </c>
      <c r="B160" s="30" t="s">
        <v>17</v>
      </c>
      <c r="C160" s="30" t="s">
        <v>18</v>
      </c>
      <c r="D160" s="30" t="s">
        <v>881</v>
      </c>
      <c r="E160" s="30" t="s">
        <v>1031</v>
      </c>
      <c r="F160" s="30" t="s">
        <v>203</v>
      </c>
      <c r="G160" s="30" t="s">
        <v>265</v>
      </c>
      <c r="H160" s="30" t="s">
        <v>266</v>
      </c>
      <c r="I160" s="30" t="s">
        <v>1178</v>
      </c>
      <c r="J160" s="59">
        <v>2609252</v>
      </c>
      <c r="K160" s="30">
        <v>2609252</v>
      </c>
      <c r="L160" s="71" t="s">
        <v>487</v>
      </c>
      <c r="M160" s="30" t="s">
        <v>94</v>
      </c>
      <c r="N160" s="30" t="s">
        <v>94</v>
      </c>
      <c r="O160" s="69">
        <v>19372779.035799999</v>
      </c>
      <c r="P160" s="69">
        <v>19.372779035799997</v>
      </c>
      <c r="Q160" s="30" t="s">
        <v>25</v>
      </c>
      <c r="R160" s="70">
        <v>317942078.71999997</v>
      </c>
      <c r="S160" s="71" t="s">
        <v>1123</v>
      </c>
    </row>
    <row r="161" spans="1:19" s="2" customFormat="1" ht="54.9" customHeight="1">
      <c r="A161" s="102">
        <v>159</v>
      </c>
      <c r="B161" s="30" t="s">
        <v>17</v>
      </c>
      <c r="C161" s="30" t="s">
        <v>18</v>
      </c>
      <c r="D161" s="30" t="s">
        <v>264</v>
      </c>
      <c r="E161" s="30" t="s">
        <v>20</v>
      </c>
      <c r="F161" s="30" t="s">
        <v>150</v>
      </c>
      <c r="G161" s="30" t="s">
        <v>488</v>
      </c>
      <c r="H161" s="30" t="s">
        <v>489</v>
      </c>
      <c r="I161" s="30" t="s">
        <v>1149</v>
      </c>
      <c r="J161" s="59">
        <v>2628724</v>
      </c>
      <c r="K161" s="30">
        <v>2628724</v>
      </c>
      <c r="L161" s="71" t="s">
        <v>490</v>
      </c>
      <c r="M161" s="30" t="s">
        <v>24</v>
      </c>
      <c r="N161" s="30" t="s">
        <v>285</v>
      </c>
      <c r="O161" s="69">
        <v>262598114.44999999</v>
      </c>
      <c r="P161" s="69">
        <v>262.59811444999997</v>
      </c>
      <c r="Q161" s="30" t="s">
        <v>149</v>
      </c>
      <c r="R161" s="70">
        <v>983368892.67999983</v>
      </c>
      <c r="S161" s="71" t="s">
        <v>1218</v>
      </c>
    </row>
    <row r="162" spans="1:19" s="2" customFormat="1" ht="54.9" customHeight="1">
      <c r="A162" s="102">
        <v>160</v>
      </c>
      <c r="B162" s="30" t="s">
        <v>17</v>
      </c>
      <c r="C162" s="30" t="s">
        <v>18</v>
      </c>
      <c r="D162" s="30" t="s">
        <v>881</v>
      </c>
      <c r="E162" s="30" t="s">
        <v>20</v>
      </c>
      <c r="F162" s="30" t="s">
        <v>336</v>
      </c>
      <c r="G162" s="30" t="s">
        <v>336</v>
      </c>
      <c r="H162" s="30" t="s">
        <v>336</v>
      </c>
      <c r="I162" s="30" t="s">
        <v>1153</v>
      </c>
      <c r="J162" s="59">
        <v>2610514</v>
      </c>
      <c r="K162" s="30">
        <v>2610514</v>
      </c>
      <c r="L162" s="71" t="s">
        <v>491</v>
      </c>
      <c r="M162" s="30" t="s">
        <v>83</v>
      </c>
      <c r="N162" s="30" t="s">
        <v>492</v>
      </c>
      <c r="O162" s="69">
        <v>10494194.460000001</v>
      </c>
      <c r="P162" s="69">
        <v>10.494194460000001</v>
      </c>
      <c r="Q162" s="30" t="s">
        <v>25</v>
      </c>
      <c r="R162" s="70">
        <v>749721925.15750229</v>
      </c>
      <c r="S162" s="71" t="s">
        <v>1123</v>
      </c>
    </row>
    <row r="163" spans="1:19" s="2" customFormat="1" ht="54.9" customHeight="1">
      <c r="A163" s="102">
        <v>161</v>
      </c>
      <c r="B163" s="30" t="s">
        <v>17</v>
      </c>
      <c r="C163" s="30" t="s">
        <v>18</v>
      </c>
      <c r="D163" s="30" t="s">
        <v>881</v>
      </c>
      <c r="E163" s="30" t="s">
        <v>1037</v>
      </c>
      <c r="F163" s="30" t="s">
        <v>28</v>
      </c>
      <c r="G163" s="30" t="s">
        <v>376</v>
      </c>
      <c r="H163" s="30" t="s">
        <v>376</v>
      </c>
      <c r="I163" s="30" t="s">
        <v>1162</v>
      </c>
      <c r="J163" s="59">
        <v>2610993</v>
      </c>
      <c r="K163" s="30">
        <v>2610993</v>
      </c>
      <c r="L163" s="71" t="s">
        <v>493</v>
      </c>
      <c r="M163" s="30" t="s">
        <v>306</v>
      </c>
      <c r="N163" s="30" t="s">
        <v>494</v>
      </c>
      <c r="O163" s="69">
        <v>11989283.93</v>
      </c>
      <c r="P163" s="69">
        <v>11.989283929999999</v>
      </c>
      <c r="Q163" s="30" t="s">
        <v>25</v>
      </c>
      <c r="R163" s="70">
        <v>35550772.43999999</v>
      </c>
      <c r="S163" s="71" t="s">
        <v>1123</v>
      </c>
    </row>
    <row r="164" spans="1:19" s="2" customFormat="1" ht="54.9" customHeight="1">
      <c r="A164" s="102">
        <v>162</v>
      </c>
      <c r="B164" s="30" t="s">
        <v>17</v>
      </c>
      <c r="C164" s="30" t="s">
        <v>18</v>
      </c>
      <c r="D164" s="30" t="s">
        <v>881</v>
      </c>
      <c r="E164" s="30" t="s">
        <v>34</v>
      </c>
      <c r="F164" s="30" t="s">
        <v>28</v>
      </c>
      <c r="G164" s="30" t="s">
        <v>495</v>
      </c>
      <c r="H164" s="30" t="s">
        <v>495</v>
      </c>
      <c r="I164" s="30" t="s">
        <v>1132</v>
      </c>
      <c r="J164" s="59">
        <v>2615519</v>
      </c>
      <c r="K164" s="30">
        <v>2615519</v>
      </c>
      <c r="L164" s="71" t="s">
        <v>496</v>
      </c>
      <c r="M164" s="30" t="s">
        <v>94</v>
      </c>
      <c r="N164" s="30" t="s">
        <v>275</v>
      </c>
      <c r="O164" s="69">
        <v>45200000</v>
      </c>
      <c r="P164" s="69">
        <v>45.2</v>
      </c>
      <c r="Q164" s="30" t="s">
        <v>25</v>
      </c>
      <c r="R164" s="70" t="s">
        <v>40</v>
      </c>
      <c r="S164" s="71" t="s">
        <v>1123</v>
      </c>
    </row>
    <row r="165" spans="1:19" s="2" customFormat="1" ht="54.9" customHeight="1">
      <c r="A165" s="102">
        <v>163</v>
      </c>
      <c r="B165" s="30" t="s">
        <v>17</v>
      </c>
      <c r="C165" s="30" t="s">
        <v>87</v>
      </c>
      <c r="D165" s="30" t="s">
        <v>660</v>
      </c>
      <c r="E165" s="30" t="s">
        <v>34</v>
      </c>
      <c r="F165" s="30" t="s">
        <v>28</v>
      </c>
      <c r="G165" s="30" t="s">
        <v>497</v>
      </c>
      <c r="H165" s="30" t="s">
        <v>498</v>
      </c>
      <c r="I165" s="30" t="s">
        <v>1133</v>
      </c>
      <c r="J165" s="59">
        <v>2615695</v>
      </c>
      <c r="K165" s="30">
        <v>2615695</v>
      </c>
      <c r="L165" s="71" t="s">
        <v>500</v>
      </c>
      <c r="M165" s="30" t="s">
        <v>24</v>
      </c>
      <c r="N165" s="30" t="s">
        <v>466</v>
      </c>
      <c r="O165" s="69">
        <v>97548997.439999998</v>
      </c>
      <c r="P165" s="69">
        <v>97.548997439999994</v>
      </c>
      <c r="Q165" s="30" t="s">
        <v>25</v>
      </c>
      <c r="R165" s="70" t="s">
        <v>40</v>
      </c>
      <c r="S165" s="71" t="s">
        <v>1228</v>
      </c>
    </row>
    <row r="166" spans="1:19" s="2" customFormat="1" ht="54.9" customHeight="1">
      <c r="A166" s="102">
        <v>164</v>
      </c>
      <c r="B166" s="30" t="s">
        <v>17</v>
      </c>
      <c r="C166" s="30" t="s">
        <v>87</v>
      </c>
      <c r="D166" s="30" t="s">
        <v>660</v>
      </c>
      <c r="E166" s="30" t="s">
        <v>34</v>
      </c>
      <c r="F166" s="30" t="s">
        <v>100</v>
      </c>
      <c r="G166" s="30" t="s">
        <v>501</v>
      </c>
      <c r="H166" s="30" t="s">
        <v>501</v>
      </c>
      <c r="I166" s="30" t="s">
        <v>1133</v>
      </c>
      <c r="J166" s="59">
        <v>2615715</v>
      </c>
      <c r="K166" s="30">
        <v>2615715</v>
      </c>
      <c r="L166" s="71" t="s">
        <v>502</v>
      </c>
      <c r="M166" s="30" t="s">
        <v>24</v>
      </c>
      <c r="N166" s="30" t="s">
        <v>503</v>
      </c>
      <c r="O166" s="69">
        <v>13413398.630000001</v>
      </c>
      <c r="P166" s="69">
        <v>13.413398630000001</v>
      </c>
      <c r="Q166" s="30" t="s">
        <v>25</v>
      </c>
      <c r="R166" s="70" t="s">
        <v>40</v>
      </c>
      <c r="S166" s="71" t="s">
        <v>1228</v>
      </c>
    </row>
    <row r="167" spans="1:19" s="2" customFormat="1" ht="54.9" customHeight="1">
      <c r="A167" s="102">
        <v>165</v>
      </c>
      <c r="B167" s="30" t="s">
        <v>86</v>
      </c>
      <c r="C167" s="30" t="s">
        <v>18</v>
      </c>
      <c r="D167" s="30" t="s">
        <v>264</v>
      </c>
      <c r="E167" s="30" t="s">
        <v>20</v>
      </c>
      <c r="F167" s="30" t="s">
        <v>144</v>
      </c>
      <c r="G167" s="30" t="s">
        <v>504</v>
      </c>
      <c r="H167" s="30" t="s">
        <v>505</v>
      </c>
      <c r="I167" s="30" t="s">
        <v>1148</v>
      </c>
      <c r="J167" s="59">
        <v>2615822</v>
      </c>
      <c r="K167" s="30">
        <v>2615822</v>
      </c>
      <c r="L167" s="71" t="s">
        <v>506</v>
      </c>
      <c r="M167" s="30" t="s">
        <v>340</v>
      </c>
      <c r="N167" s="30" t="s">
        <v>340</v>
      </c>
      <c r="O167" s="69">
        <v>7367142.5800000001</v>
      </c>
      <c r="P167" s="69">
        <v>7.3671425800000003</v>
      </c>
      <c r="Q167" s="30" t="s">
        <v>95</v>
      </c>
      <c r="R167" s="70">
        <v>1081041153.5699997</v>
      </c>
      <c r="S167" s="71" t="s">
        <v>1218</v>
      </c>
    </row>
    <row r="168" spans="1:19" s="2" customFormat="1" ht="54.9" customHeight="1">
      <c r="A168" s="102">
        <v>166</v>
      </c>
      <c r="B168" s="30" t="s">
        <v>17</v>
      </c>
      <c r="C168" s="30" t="s">
        <v>18</v>
      </c>
      <c r="D168" s="30" t="s">
        <v>881</v>
      </c>
      <c r="E168" s="30" t="s">
        <v>20</v>
      </c>
      <c r="F168" s="30" t="s">
        <v>135</v>
      </c>
      <c r="G168" s="30" t="s">
        <v>136</v>
      </c>
      <c r="H168" s="30" t="s">
        <v>481</v>
      </c>
      <c r="I168" s="30" t="s">
        <v>1147</v>
      </c>
      <c r="J168" s="59">
        <v>2617654</v>
      </c>
      <c r="K168" s="30">
        <v>2617654</v>
      </c>
      <c r="L168" s="71" t="s">
        <v>507</v>
      </c>
      <c r="M168" s="30" t="s">
        <v>83</v>
      </c>
      <c r="N168" s="30" t="s">
        <v>483</v>
      </c>
      <c r="O168" s="69">
        <v>22379395.609999999</v>
      </c>
      <c r="P168" s="69">
        <v>22.37939561</v>
      </c>
      <c r="Q168" s="30" t="s">
        <v>25</v>
      </c>
      <c r="R168" s="70">
        <v>612803586.89750075</v>
      </c>
      <c r="S168" s="71" t="s">
        <v>1123</v>
      </c>
    </row>
    <row r="169" spans="1:19" s="2" customFormat="1" ht="54.9" customHeight="1">
      <c r="A169" s="102">
        <v>167</v>
      </c>
      <c r="B169" s="30" t="s">
        <v>17</v>
      </c>
      <c r="C169" s="30" t="s">
        <v>18</v>
      </c>
      <c r="D169" s="30" t="s">
        <v>143</v>
      </c>
      <c r="E169" s="30" t="s">
        <v>20</v>
      </c>
      <c r="F169" s="30" t="s">
        <v>135</v>
      </c>
      <c r="G169" s="30" t="s">
        <v>190</v>
      </c>
      <c r="H169" s="30" t="s">
        <v>509</v>
      </c>
      <c r="I169" s="30" t="s">
        <v>1147</v>
      </c>
      <c r="J169" s="59">
        <v>2618394</v>
      </c>
      <c r="K169" s="30">
        <v>2618394</v>
      </c>
      <c r="L169" s="71" t="s">
        <v>510</v>
      </c>
      <c r="M169" s="30" t="s">
        <v>83</v>
      </c>
      <c r="N169" s="30" t="s">
        <v>483</v>
      </c>
      <c r="O169" s="69">
        <v>19191985.48</v>
      </c>
      <c r="P169" s="69">
        <v>19.19198548</v>
      </c>
      <c r="Q169" s="30" t="s">
        <v>25</v>
      </c>
      <c r="R169" s="70">
        <v>612803586.89750075</v>
      </c>
      <c r="S169" s="71" t="s">
        <v>1220</v>
      </c>
    </row>
    <row r="170" spans="1:19" s="2" customFormat="1" ht="54.9" customHeight="1">
      <c r="A170" s="102">
        <v>168</v>
      </c>
      <c r="B170" s="30" t="s">
        <v>17</v>
      </c>
      <c r="C170" s="30" t="s">
        <v>18</v>
      </c>
      <c r="D170" s="30" t="s">
        <v>264</v>
      </c>
      <c r="E170" s="30" t="s">
        <v>20</v>
      </c>
      <c r="F170" s="30" t="s">
        <v>203</v>
      </c>
      <c r="G170" s="30" t="s">
        <v>265</v>
      </c>
      <c r="H170" s="30" t="s">
        <v>266</v>
      </c>
      <c r="I170" s="30" t="s">
        <v>1151</v>
      </c>
      <c r="J170" s="59">
        <v>2619587</v>
      </c>
      <c r="K170" s="30">
        <v>2619587</v>
      </c>
      <c r="L170" s="71" t="s">
        <v>511</v>
      </c>
      <c r="M170" s="30" t="s">
        <v>148</v>
      </c>
      <c r="N170" s="30" t="s">
        <v>512</v>
      </c>
      <c r="O170" s="69">
        <v>45884042.869999997</v>
      </c>
      <c r="P170" s="69">
        <v>45.884042869999995</v>
      </c>
      <c r="Q170" s="30" t="s">
        <v>25</v>
      </c>
      <c r="R170" s="70">
        <v>1842609161.647511</v>
      </c>
      <c r="S170" s="71" t="s">
        <v>1218</v>
      </c>
    </row>
    <row r="171" spans="1:19" s="2" customFormat="1" ht="54.9" customHeight="1">
      <c r="A171" s="102">
        <v>169</v>
      </c>
      <c r="B171" s="30" t="s">
        <v>17</v>
      </c>
      <c r="C171" s="30" t="s">
        <v>18</v>
      </c>
      <c r="D171" s="30" t="s">
        <v>143</v>
      </c>
      <c r="E171" s="30" t="s">
        <v>20</v>
      </c>
      <c r="F171" s="30" t="s">
        <v>220</v>
      </c>
      <c r="G171" s="30" t="s">
        <v>453</v>
      </c>
      <c r="H171" s="30" t="s">
        <v>513</v>
      </c>
      <c r="I171" s="30" t="s">
        <v>1150</v>
      </c>
      <c r="J171" s="59">
        <v>2621998</v>
      </c>
      <c r="K171" s="30">
        <v>2621998</v>
      </c>
      <c r="L171" s="71" t="s">
        <v>514</v>
      </c>
      <c r="M171" s="30" t="s">
        <v>83</v>
      </c>
      <c r="N171" s="30" t="s">
        <v>515</v>
      </c>
      <c r="O171" s="69">
        <v>99459489.439999998</v>
      </c>
      <c r="P171" s="69">
        <v>99.459489439999999</v>
      </c>
      <c r="Q171" s="30" t="s">
        <v>25</v>
      </c>
      <c r="R171" s="70">
        <v>818405323.79750276</v>
      </c>
      <c r="S171" s="71" t="s">
        <v>1220</v>
      </c>
    </row>
    <row r="172" spans="1:19" s="2" customFormat="1" ht="54.9" customHeight="1">
      <c r="A172" s="102">
        <v>170</v>
      </c>
      <c r="B172" s="30" t="s">
        <v>17</v>
      </c>
      <c r="C172" s="30" t="s">
        <v>18</v>
      </c>
      <c r="D172" s="30" t="s">
        <v>881</v>
      </c>
      <c r="E172" s="30" t="s">
        <v>20</v>
      </c>
      <c r="F172" s="30" t="s">
        <v>56</v>
      </c>
      <c r="G172" s="30" t="s">
        <v>56</v>
      </c>
      <c r="H172" s="30" t="s">
        <v>56</v>
      </c>
      <c r="I172" s="30" t="s">
        <v>1154</v>
      </c>
      <c r="J172" s="59">
        <v>2622562</v>
      </c>
      <c r="K172" s="30">
        <v>2622562</v>
      </c>
      <c r="L172" s="71" t="s">
        <v>517</v>
      </c>
      <c r="M172" s="30" t="s">
        <v>94</v>
      </c>
      <c r="N172" s="30" t="s">
        <v>401</v>
      </c>
      <c r="O172" s="69">
        <v>118828891.83</v>
      </c>
      <c r="P172" s="69">
        <v>118.82889183</v>
      </c>
      <c r="Q172" s="30" t="s">
        <v>149</v>
      </c>
      <c r="R172" s="70">
        <v>373684561.04000008</v>
      </c>
      <c r="S172" s="71" t="s">
        <v>1123</v>
      </c>
    </row>
    <row r="173" spans="1:19" s="2" customFormat="1" ht="54.9" customHeight="1">
      <c r="A173" s="102">
        <v>171</v>
      </c>
      <c r="B173" s="30" t="s">
        <v>17</v>
      </c>
      <c r="C173" s="30" t="s">
        <v>18</v>
      </c>
      <c r="D173" s="30" t="s">
        <v>881</v>
      </c>
      <c r="E173" s="30" t="s">
        <v>20</v>
      </c>
      <c r="F173" s="30" t="s">
        <v>150</v>
      </c>
      <c r="G173" s="30" t="s">
        <v>150</v>
      </c>
      <c r="H173" s="30" t="s">
        <v>520</v>
      </c>
      <c r="I173" s="30" t="s">
        <v>1149</v>
      </c>
      <c r="J173" s="59">
        <v>2625926</v>
      </c>
      <c r="K173" s="30">
        <v>2625926</v>
      </c>
      <c r="L173" s="71" t="s">
        <v>521</v>
      </c>
      <c r="M173" s="30" t="s">
        <v>83</v>
      </c>
      <c r="N173" s="30" t="s">
        <v>175</v>
      </c>
      <c r="O173" s="69">
        <v>41044375.670000002</v>
      </c>
      <c r="P173" s="69">
        <v>41.044375670000001</v>
      </c>
      <c r="Q173" s="30" t="s">
        <v>25</v>
      </c>
      <c r="R173" s="70">
        <v>983368892.67999983</v>
      </c>
      <c r="S173" s="71" t="s">
        <v>1123</v>
      </c>
    </row>
    <row r="174" spans="1:19" s="2" customFormat="1" ht="54.9" customHeight="1">
      <c r="A174" s="102">
        <v>172</v>
      </c>
      <c r="B174" s="30" t="s">
        <v>17</v>
      </c>
      <c r="C174" s="30" t="s">
        <v>18</v>
      </c>
      <c r="D174" s="30" t="s">
        <v>881</v>
      </c>
      <c r="E174" s="30" t="s">
        <v>20</v>
      </c>
      <c r="F174" s="30" t="s">
        <v>135</v>
      </c>
      <c r="G174" s="30" t="s">
        <v>523</v>
      </c>
      <c r="H174" s="30" t="s">
        <v>523</v>
      </c>
      <c r="I174" s="30" t="s">
        <v>1147</v>
      </c>
      <c r="J174" s="59">
        <v>2626480</v>
      </c>
      <c r="K174" s="30">
        <v>2626480</v>
      </c>
      <c r="L174" s="71" t="s">
        <v>524</v>
      </c>
      <c r="M174" s="30" t="s">
        <v>83</v>
      </c>
      <c r="N174" s="30" t="s">
        <v>483</v>
      </c>
      <c r="O174" s="69">
        <v>10282796.49</v>
      </c>
      <c r="P174" s="69">
        <v>10.282796490000001</v>
      </c>
      <c r="Q174" s="30" t="s">
        <v>25</v>
      </c>
      <c r="R174" s="70">
        <v>612803586.89750075</v>
      </c>
      <c r="S174" s="71" t="s">
        <v>1123</v>
      </c>
    </row>
    <row r="175" spans="1:19" s="2" customFormat="1" ht="54.9" customHeight="1">
      <c r="A175" s="102">
        <v>173</v>
      </c>
      <c r="B175" s="30" t="s">
        <v>17</v>
      </c>
      <c r="C175" s="30" t="s">
        <v>18</v>
      </c>
      <c r="D175" s="30" t="s">
        <v>881</v>
      </c>
      <c r="E175" s="30" t="s">
        <v>34</v>
      </c>
      <c r="F175" s="30" t="s">
        <v>76</v>
      </c>
      <c r="G175" s="30" t="s">
        <v>525</v>
      </c>
      <c r="H175" s="30" t="s">
        <v>525</v>
      </c>
      <c r="I175" s="30" t="s">
        <v>1131</v>
      </c>
      <c r="J175" s="59">
        <v>2626832</v>
      </c>
      <c r="K175" s="30">
        <v>2626832</v>
      </c>
      <c r="L175" s="71" t="s">
        <v>526</v>
      </c>
      <c r="M175" s="30" t="s">
        <v>225</v>
      </c>
      <c r="N175" s="30" t="s">
        <v>226</v>
      </c>
      <c r="O175" s="69">
        <v>12042018.92</v>
      </c>
      <c r="P175" s="69">
        <v>12.04201892</v>
      </c>
      <c r="Q175" s="30" t="s">
        <v>25</v>
      </c>
      <c r="R175" s="70" t="s">
        <v>40</v>
      </c>
      <c r="S175" s="71" t="s">
        <v>1123</v>
      </c>
    </row>
    <row r="176" spans="1:19" s="2" customFormat="1" ht="54.9" customHeight="1">
      <c r="A176" s="102">
        <v>174</v>
      </c>
      <c r="B176" s="30" t="s">
        <v>17</v>
      </c>
      <c r="C176" s="30" t="s">
        <v>18</v>
      </c>
      <c r="D176" s="30" t="s">
        <v>881</v>
      </c>
      <c r="E176" s="30" t="s">
        <v>20</v>
      </c>
      <c r="F176" s="30" t="s">
        <v>336</v>
      </c>
      <c r="G176" s="30" t="s">
        <v>478</v>
      </c>
      <c r="H176" s="30" t="s">
        <v>478</v>
      </c>
      <c r="I176" s="30" t="s">
        <v>1153</v>
      </c>
      <c r="J176" s="59">
        <v>2626843</v>
      </c>
      <c r="K176" s="30">
        <v>2626843</v>
      </c>
      <c r="L176" s="71" t="s">
        <v>527</v>
      </c>
      <c r="M176" s="30" t="s">
        <v>340</v>
      </c>
      <c r="N176" s="30" t="s">
        <v>340</v>
      </c>
      <c r="O176" s="69">
        <v>2432077.61</v>
      </c>
      <c r="P176" s="69">
        <v>2.4320776099999999</v>
      </c>
      <c r="Q176" s="30" t="s">
        <v>187</v>
      </c>
      <c r="R176" s="70">
        <v>749721925.15750229</v>
      </c>
      <c r="S176" s="71" t="s">
        <v>1123</v>
      </c>
    </row>
    <row r="177" spans="1:19" s="2" customFormat="1" ht="54.9" customHeight="1">
      <c r="A177" s="102">
        <v>175</v>
      </c>
      <c r="B177" s="30" t="s">
        <v>17</v>
      </c>
      <c r="C177" s="30" t="s">
        <v>18</v>
      </c>
      <c r="D177" s="30" t="s">
        <v>881</v>
      </c>
      <c r="E177" s="30" t="s">
        <v>20</v>
      </c>
      <c r="F177" s="30" t="s">
        <v>336</v>
      </c>
      <c r="G177" s="30" t="s">
        <v>478</v>
      </c>
      <c r="H177" s="30" t="s">
        <v>528</v>
      </c>
      <c r="I177" s="30" t="s">
        <v>1153</v>
      </c>
      <c r="J177" s="59">
        <v>2626846</v>
      </c>
      <c r="K177" s="30">
        <v>2626846</v>
      </c>
      <c r="L177" s="71" t="s">
        <v>529</v>
      </c>
      <c r="M177" s="30" t="s">
        <v>340</v>
      </c>
      <c r="N177" s="30" t="s">
        <v>340</v>
      </c>
      <c r="O177" s="69">
        <v>2455866.42</v>
      </c>
      <c r="P177" s="69">
        <v>2.45586642</v>
      </c>
      <c r="Q177" s="30" t="s">
        <v>187</v>
      </c>
      <c r="R177" s="70">
        <v>749721925.15750229</v>
      </c>
      <c r="S177" s="71" t="s">
        <v>1123</v>
      </c>
    </row>
    <row r="178" spans="1:19" s="2" customFormat="1" ht="54.9" customHeight="1">
      <c r="A178" s="102">
        <v>176</v>
      </c>
      <c r="B178" s="30" t="s">
        <v>17</v>
      </c>
      <c r="C178" s="30" t="s">
        <v>18</v>
      </c>
      <c r="D178" s="30" t="s">
        <v>881</v>
      </c>
      <c r="E178" s="30" t="s">
        <v>34</v>
      </c>
      <c r="F178" s="30" t="s">
        <v>203</v>
      </c>
      <c r="G178" s="30" t="s">
        <v>203</v>
      </c>
      <c r="H178" s="30" t="s">
        <v>530</v>
      </c>
      <c r="I178" s="30" t="s">
        <v>1131</v>
      </c>
      <c r="J178" s="59">
        <v>2627238</v>
      </c>
      <c r="K178" s="30">
        <v>2627238</v>
      </c>
      <c r="L178" s="71" t="s">
        <v>531</v>
      </c>
      <c r="M178" s="30" t="s">
        <v>225</v>
      </c>
      <c r="N178" s="30" t="s">
        <v>226</v>
      </c>
      <c r="O178" s="69">
        <v>13105541.6</v>
      </c>
      <c r="P178" s="69">
        <v>13.1055416</v>
      </c>
      <c r="Q178" s="30" t="s">
        <v>25</v>
      </c>
      <c r="R178" s="70" t="s">
        <v>40</v>
      </c>
      <c r="S178" s="71" t="s">
        <v>1123</v>
      </c>
    </row>
    <row r="179" spans="1:19" s="2" customFormat="1" ht="54.9" customHeight="1">
      <c r="A179" s="102">
        <v>177</v>
      </c>
      <c r="B179" s="30" t="s">
        <v>86</v>
      </c>
      <c r="C179" s="30" t="s">
        <v>87</v>
      </c>
      <c r="D179" s="30" t="s">
        <v>881</v>
      </c>
      <c r="E179" s="30" t="s">
        <v>20</v>
      </c>
      <c r="F179" s="30" t="s">
        <v>144</v>
      </c>
      <c r="G179" s="30" t="s">
        <v>532</v>
      </c>
      <c r="H179" s="30" t="s">
        <v>533</v>
      </c>
      <c r="I179" s="30" t="s">
        <v>1148</v>
      </c>
      <c r="J179" s="59">
        <v>2630276</v>
      </c>
      <c r="K179" s="30">
        <v>2630276</v>
      </c>
      <c r="L179" s="71" t="s">
        <v>534</v>
      </c>
      <c r="M179" s="30" t="s">
        <v>83</v>
      </c>
      <c r="N179" s="30" t="s">
        <v>535</v>
      </c>
      <c r="O179" s="69">
        <v>903518.1</v>
      </c>
      <c r="P179" s="69">
        <v>0.90351809999999999</v>
      </c>
      <c r="Q179" s="30" t="s">
        <v>89</v>
      </c>
      <c r="R179" s="70">
        <v>1081041153.5699997</v>
      </c>
      <c r="S179" s="71" t="s">
        <v>1140</v>
      </c>
    </row>
    <row r="180" spans="1:19" s="2" customFormat="1" ht="54.9" customHeight="1">
      <c r="A180" s="102">
        <v>178</v>
      </c>
      <c r="B180" s="30" t="s">
        <v>17</v>
      </c>
      <c r="C180" s="30" t="s">
        <v>18</v>
      </c>
      <c r="D180" s="30" t="s">
        <v>881</v>
      </c>
      <c r="E180" s="30" t="s">
        <v>20</v>
      </c>
      <c r="F180" s="30" t="s">
        <v>150</v>
      </c>
      <c r="G180" s="30" t="s">
        <v>390</v>
      </c>
      <c r="H180" s="30" t="s">
        <v>391</v>
      </c>
      <c r="I180" s="30" t="s">
        <v>1149</v>
      </c>
      <c r="J180" s="59">
        <v>2625513</v>
      </c>
      <c r="K180" s="30">
        <v>2625513</v>
      </c>
      <c r="L180" s="71" t="s">
        <v>536</v>
      </c>
      <c r="M180" s="30" t="s">
        <v>186</v>
      </c>
      <c r="N180" s="30" t="s">
        <v>537</v>
      </c>
      <c r="O180" s="69">
        <v>23744996.16</v>
      </c>
      <c r="P180" s="69">
        <v>23.744996159999999</v>
      </c>
      <c r="Q180" s="30" t="s">
        <v>25</v>
      </c>
      <c r="R180" s="70">
        <v>983368892.67999983</v>
      </c>
      <c r="S180" s="71" t="s">
        <v>1123</v>
      </c>
    </row>
    <row r="181" spans="1:19" s="2" customFormat="1" ht="54.9" customHeight="1">
      <c r="A181" s="102">
        <v>179</v>
      </c>
      <c r="B181" s="30" t="s">
        <v>17</v>
      </c>
      <c r="C181" s="30" t="s">
        <v>18</v>
      </c>
      <c r="D181" s="30" t="s">
        <v>881</v>
      </c>
      <c r="E181" s="30" t="s">
        <v>20</v>
      </c>
      <c r="F181" s="30" t="s">
        <v>135</v>
      </c>
      <c r="G181" s="30" t="s">
        <v>136</v>
      </c>
      <c r="H181" s="30" t="s">
        <v>481</v>
      </c>
      <c r="I181" s="30" t="s">
        <v>1147</v>
      </c>
      <c r="J181" s="59">
        <v>2635570</v>
      </c>
      <c r="K181" s="30">
        <v>2635570</v>
      </c>
      <c r="L181" s="71" t="s">
        <v>538</v>
      </c>
      <c r="M181" s="30" t="s">
        <v>83</v>
      </c>
      <c r="N181" s="30" t="s">
        <v>483</v>
      </c>
      <c r="O181" s="69">
        <v>37084296.799999997</v>
      </c>
      <c r="P181" s="69">
        <v>37.084296799999997</v>
      </c>
      <c r="Q181" s="30" t="s">
        <v>25</v>
      </c>
      <c r="R181" s="70">
        <v>612803586.89750075</v>
      </c>
      <c r="S181" s="71" t="s">
        <v>1123</v>
      </c>
    </row>
    <row r="182" spans="1:19" s="2" customFormat="1" ht="54.9" customHeight="1">
      <c r="A182" s="102">
        <v>180</v>
      </c>
      <c r="B182" s="30" t="s">
        <v>17</v>
      </c>
      <c r="C182" s="30" t="s">
        <v>18</v>
      </c>
      <c r="D182" s="30" t="s">
        <v>881</v>
      </c>
      <c r="E182" s="30" t="s">
        <v>20</v>
      </c>
      <c r="F182" s="30" t="s">
        <v>135</v>
      </c>
      <c r="G182" s="30" t="s">
        <v>523</v>
      </c>
      <c r="H182" s="30" t="s">
        <v>523</v>
      </c>
      <c r="I182" s="30" t="s">
        <v>1147</v>
      </c>
      <c r="J182" s="59">
        <v>2643607</v>
      </c>
      <c r="K182" s="30">
        <v>2643607</v>
      </c>
      <c r="L182" s="71" t="s">
        <v>539</v>
      </c>
      <c r="M182" s="30" t="s">
        <v>83</v>
      </c>
      <c r="N182" s="30" t="s">
        <v>483</v>
      </c>
      <c r="O182" s="69">
        <v>14554523.5</v>
      </c>
      <c r="P182" s="69">
        <v>14.5545235</v>
      </c>
      <c r="Q182" s="30" t="s">
        <v>25</v>
      </c>
      <c r="R182" s="70">
        <v>612803586.89750075</v>
      </c>
      <c r="S182" s="71" t="s">
        <v>1123</v>
      </c>
    </row>
    <row r="183" spans="1:19" s="2" customFormat="1" ht="54.9" customHeight="1">
      <c r="A183" s="102">
        <v>181</v>
      </c>
      <c r="B183" s="30" t="s">
        <v>17</v>
      </c>
      <c r="C183" s="30" t="s">
        <v>18</v>
      </c>
      <c r="D183" s="30" t="s">
        <v>881</v>
      </c>
      <c r="E183" s="30" t="s">
        <v>34</v>
      </c>
      <c r="F183" s="30" t="s">
        <v>415</v>
      </c>
      <c r="G183" s="30" t="s">
        <v>415</v>
      </c>
      <c r="H183" s="30" t="s">
        <v>415</v>
      </c>
      <c r="I183" s="30" t="s">
        <v>1128</v>
      </c>
      <c r="J183" s="59">
        <v>2650682</v>
      </c>
      <c r="K183" s="30">
        <v>2650682</v>
      </c>
      <c r="L183" s="71" t="s">
        <v>542</v>
      </c>
      <c r="M183" s="30" t="s">
        <v>418</v>
      </c>
      <c r="N183" s="30" t="s">
        <v>418</v>
      </c>
      <c r="O183" s="69">
        <v>95427003.340000004</v>
      </c>
      <c r="P183" s="69">
        <v>95.427003339999999</v>
      </c>
      <c r="Q183" s="30" t="s">
        <v>25</v>
      </c>
      <c r="R183" s="70" t="s">
        <v>40</v>
      </c>
      <c r="S183" s="71" t="s">
        <v>1123</v>
      </c>
    </row>
    <row r="184" spans="1:19" s="2" customFormat="1" ht="54.9" customHeight="1">
      <c r="A184" s="102">
        <v>182</v>
      </c>
      <c r="B184" s="30" t="s">
        <v>17</v>
      </c>
      <c r="C184" s="30" t="s">
        <v>18</v>
      </c>
      <c r="D184" s="30" t="s">
        <v>881</v>
      </c>
      <c r="E184" s="30" t="s">
        <v>20</v>
      </c>
      <c r="F184" s="30" t="s">
        <v>150</v>
      </c>
      <c r="G184" s="30" t="s">
        <v>462</v>
      </c>
      <c r="H184" s="30" t="s">
        <v>462</v>
      </c>
      <c r="I184" s="30" t="s">
        <v>1149</v>
      </c>
      <c r="J184" s="59">
        <v>2609646</v>
      </c>
      <c r="K184" s="30">
        <v>2609646</v>
      </c>
      <c r="L184" s="71" t="s">
        <v>543</v>
      </c>
      <c r="M184" s="30" t="s">
        <v>83</v>
      </c>
      <c r="N184" s="30" t="s">
        <v>175</v>
      </c>
      <c r="O184" s="69">
        <v>42733158.140000001</v>
      </c>
      <c r="P184" s="69">
        <v>42.73315814</v>
      </c>
      <c r="Q184" s="30" t="s">
        <v>25</v>
      </c>
      <c r="R184" s="70">
        <v>983368892.67999983</v>
      </c>
      <c r="S184" s="71" t="s">
        <v>1123</v>
      </c>
    </row>
    <row r="185" spans="1:19" s="2" customFormat="1" ht="54.9" customHeight="1">
      <c r="A185" s="102">
        <v>183</v>
      </c>
      <c r="B185" s="30" t="s">
        <v>17</v>
      </c>
      <c r="C185" s="30" t="s">
        <v>18</v>
      </c>
      <c r="D185" s="30" t="s">
        <v>881</v>
      </c>
      <c r="E185" s="30" t="s">
        <v>20</v>
      </c>
      <c r="F185" s="30" t="s">
        <v>135</v>
      </c>
      <c r="G185" s="30" t="s">
        <v>136</v>
      </c>
      <c r="H185" s="30" t="s">
        <v>154</v>
      </c>
      <c r="I185" s="30" t="s">
        <v>1147</v>
      </c>
      <c r="J185" s="59">
        <v>2653327</v>
      </c>
      <c r="K185" s="30">
        <v>2653327</v>
      </c>
      <c r="L185" s="71" t="s">
        <v>544</v>
      </c>
      <c r="M185" s="30" t="s">
        <v>83</v>
      </c>
      <c r="N185" s="30" t="s">
        <v>483</v>
      </c>
      <c r="O185" s="69">
        <v>6022256.1500000004</v>
      </c>
      <c r="P185" s="69">
        <v>6.0222561500000005</v>
      </c>
      <c r="Q185" s="30" t="s">
        <v>95</v>
      </c>
      <c r="R185" s="70">
        <v>612803586.89750075</v>
      </c>
      <c r="S185" s="71" t="s">
        <v>1123</v>
      </c>
    </row>
    <row r="186" spans="1:19" s="2" customFormat="1" ht="54.9" customHeight="1">
      <c r="A186" s="102">
        <v>184</v>
      </c>
      <c r="B186" s="30" t="s">
        <v>17</v>
      </c>
      <c r="C186" s="30" t="s">
        <v>18</v>
      </c>
      <c r="D186" s="30" t="s">
        <v>881</v>
      </c>
      <c r="E186" s="30" t="s">
        <v>20</v>
      </c>
      <c r="F186" s="30" t="s">
        <v>135</v>
      </c>
      <c r="G186" s="30" t="s">
        <v>136</v>
      </c>
      <c r="H186" s="30" t="s">
        <v>481</v>
      </c>
      <c r="I186" s="30" t="s">
        <v>1147</v>
      </c>
      <c r="J186" s="59">
        <v>2658329</v>
      </c>
      <c r="K186" s="30">
        <v>2658329</v>
      </c>
      <c r="L186" s="71" t="s">
        <v>545</v>
      </c>
      <c r="M186" s="30" t="s">
        <v>83</v>
      </c>
      <c r="N186" s="30" t="s">
        <v>483</v>
      </c>
      <c r="O186" s="69">
        <v>43268182.25</v>
      </c>
      <c r="P186" s="69">
        <v>43.268182250000002</v>
      </c>
      <c r="Q186" s="30" t="s">
        <v>25</v>
      </c>
      <c r="R186" s="70">
        <v>612803586.89750075</v>
      </c>
      <c r="S186" s="71" t="s">
        <v>1123</v>
      </c>
    </row>
    <row r="187" spans="1:19" s="2" customFormat="1" ht="54.9" customHeight="1">
      <c r="A187" s="102">
        <v>185</v>
      </c>
      <c r="B187" s="30" t="s">
        <v>17</v>
      </c>
      <c r="C187" s="30" t="s">
        <v>18</v>
      </c>
      <c r="D187" s="30" t="s">
        <v>19</v>
      </c>
      <c r="E187" s="30" t="s">
        <v>20</v>
      </c>
      <c r="F187" s="30" t="s">
        <v>150</v>
      </c>
      <c r="G187" s="30" t="s">
        <v>150</v>
      </c>
      <c r="H187" s="30" t="s">
        <v>520</v>
      </c>
      <c r="I187" s="30" t="s">
        <v>1149</v>
      </c>
      <c r="J187" s="59" t="s">
        <v>19</v>
      </c>
      <c r="K187" s="30" t="s">
        <v>19</v>
      </c>
      <c r="L187" s="71" t="s">
        <v>546</v>
      </c>
      <c r="M187" s="30" t="s">
        <v>83</v>
      </c>
      <c r="N187" s="30" t="s">
        <v>83</v>
      </c>
      <c r="O187" s="69">
        <v>24700000</v>
      </c>
      <c r="P187" s="69">
        <v>24.7</v>
      </c>
      <c r="Q187" s="30" t="s">
        <v>25</v>
      </c>
      <c r="R187" s="70">
        <v>983368892.67999983</v>
      </c>
      <c r="S187" s="71" t="s">
        <v>1047</v>
      </c>
    </row>
    <row r="188" spans="1:19" s="2" customFormat="1" ht="54.9" customHeight="1">
      <c r="A188" s="102">
        <v>186</v>
      </c>
      <c r="B188" s="30" t="s">
        <v>17</v>
      </c>
      <c r="C188" s="30" t="s">
        <v>18</v>
      </c>
      <c r="D188" s="30" t="s">
        <v>19</v>
      </c>
      <c r="E188" s="30" t="s">
        <v>34</v>
      </c>
      <c r="F188" s="30" t="s">
        <v>21</v>
      </c>
      <c r="G188" s="30" t="s">
        <v>44</v>
      </c>
      <c r="H188" s="30" t="s">
        <v>547</v>
      </c>
      <c r="I188" s="30" t="s">
        <v>1135</v>
      </c>
      <c r="J188" s="59" t="s">
        <v>19</v>
      </c>
      <c r="K188" s="30" t="s">
        <v>19</v>
      </c>
      <c r="L188" s="71" t="s">
        <v>548</v>
      </c>
      <c r="M188" s="30" t="s">
        <v>48</v>
      </c>
      <c r="N188" s="30" t="s">
        <v>48</v>
      </c>
      <c r="O188" s="69">
        <v>35000000</v>
      </c>
      <c r="P188" s="69">
        <v>35</v>
      </c>
      <c r="Q188" s="30" t="s">
        <v>25</v>
      </c>
      <c r="R188" s="70" t="s">
        <v>40</v>
      </c>
      <c r="S188" s="71" t="s">
        <v>1047</v>
      </c>
    </row>
    <row r="189" spans="1:19" s="2" customFormat="1" ht="54.9" customHeight="1">
      <c r="A189" s="102">
        <v>187</v>
      </c>
      <c r="B189" s="30" t="s">
        <v>17</v>
      </c>
      <c r="C189" s="30" t="s">
        <v>18</v>
      </c>
      <c r="D189" s="30" t="s">
        <v>19</v>
      </c>
      <c r="E189" s="30" t="s">
        <v>34</v>
      </c>
      <c r="F189" s="30" t="s">
        <v>76</v>
      </c>
      <c r="G189" s="30" t="s">
        <v>76</v>
      </c>
      <c r="H189" s="30" t="s">
        <v>256</v>
      </c>
      <c r="I189" s="30" t="s">
        <v>1132</v>
      </c>
      <c r="J189" s="59" t="s">
        <v>19</v>
      </c>
      <c r="K189" s="30" t="s">
        <v>19</v>
      </c>
      <c r="L189" s="71" t="s">
        <v>549</v>
      </c>
      <c r="M189" s="30" t="s">
        <v>550</v>
      </c>
      <c r="N189" s="30" t="s">
        <v>550</v>
      </c>
      <c r="O189" s="69">
        <v>60000000</v>
      </c>
      <c r="P189" s="69">
        <v>60</v>
      </c>
      <c r="Q189" s="30" t="s">
        <v>25</v>
      </c>
      <c r="R189" s="70" t="s">
        <v>40</v>
      </c>
      <c r="S189" s="71" t="s">
        <v>1047</v>
      </c>
    </row>
    <row r="190" spans="1:19" s="2" customFormat="1" ht="54.9" customHeight="1">
      <c r="A190" s="102">
        <v>188</v>
      </c>
      <c r="B190" s="30" t="s">
        <v>17</v>
      </c>
      <c r="C190" s="30" t="s">
        <v>18</v>
      </c>
      <c r="D190" s="30" t="s">
        <v>19</v>
      </c>
      <c r="E190" s="30" t="s">
        <v>34</v>
      </c>
      <c r="F190" s="30" t="s">
        <v>28</v>
      </c>
      <c r="G190" s="30" t="s">
        <v>551</v>
      </c>
      <c r="H190" s="30" t="s">
        <v>551</v>
      </c>
      <c r="I190" s="30" t="s">
        <v>1132</v>
      </c>
      <c r="J190" s="59" t="s">
        <v>19</v>
      </c>
      <c r="K190" s="30" t="s">
        <v>19</v>
      </c>
      <c r="L190" s="71" t="s">
        <v>552</v>
      </c>
      <c r="M190" s="30" t="s">
        <v>550</v>
      </c>
      <c r="N190" s="30" t="s">
        <v>550</v>
      </c>
      <c r="O190" s="69">
        <v>5000000</v>
      </c>
      <c r="P190" s="69">
        <v>5</v>
      </c>
      <c r="Q190" s="30" t="s">
        <v>95</v>
      </c>
      <c r="R190" s="70" t="s">
        <v>40</v>
      </c>
      <c r="S190" s="71" t="s">
        <v>1047</v>
      </c>
    </row>
    <row r="191" spans="1:19" s="2" customFormat="1" ht="54.9" customHeight="1">
      <c r="A191" s="102">
        <v>189</v>
      </c>
      <c r="B191" s="30" t="s">
        <v>17</v>
      </c>
      <c r="C191" s="30" t="s">
        <v>18</v>
      </c>
      <c r="D191" s="30" t="s">
        <v>19</v>
      </c>
      <c r="E191" s="30" t="s">
        <v>34</v>
      </c>
      <c r="F191" s="30" t="s">
        <v>355</v>
      </c>
      <c r="G191" s="30" t="s">
        <v>554</v>
      </c>
      <c r="H191" s="30" t="s">
        <v>555</v>
      </c>
      <c r="I191" s="30" t="s">
        <v>1132</v>
      </c>
      <c r="J191" s="59" t="s">
        <v>19</v>
      </c>
      <c r="K191" s="30" t="s">
        <v>19</v>
      </c>
      <c r="L191" s="71" t="s">
        <v>556</v>
      </c>
      <c r="M191" s="30" t="s">
        <v>550</v>
      </c>
      <c r="N191" s="30" t="s">
        <v>550</v>
      </c>
      <c r="O191" s="69">
        <v>3000000</v>
      </c>
      <c r="P191" s="69">
        <v>3</v>
      </c>
      <c r="Q191" s="30" t="s">
        <v>187</v>
      </c>
      <c r="R191" s="70" t="s">
        <v>40</v>
      </c>
      <c r="S191" s="71" t="s">
        <v>1047</v>
      </c>
    </row>
    <row r="192" spans="1:19" s="2" customFormat="1" ht="54.9" customHeight="1">
      <c r="A192" s="102">
        <v>190</v>
      </c>
      <c r="B192" s="30" t="s">
        <v>17</v>
      </c>
      <c r="C192" s="30" t="s">
        <v>18</v>
      </c>
      <c r="D192" s="30" t="s">
        <v>19</v>
      </c>
      <c r="E192" s="30" t="s">
        <v>20</v>
      </c>
      <c r="F192" s="30" t="s">
        <v>21</v>
      </c>
      <c r="G192" s="30" t="s">
        <v>21</v>
      </c>
      <c r="H192" s="30" t="s">
        <v>21</v>
      </c>
      <c r="I192" s="30" t="s">
        <v>1144</v>
      </c>
      <c r="J192" s="59" t="s">
        <v>19</v>
      </c>
      <c r="K192" s="30" t="s">
        <v>19</v>
      </c>
      <c r="L192" s="71" t="s">
        <v>557</v>
      </c>
      <c r="M192" s="30" t="s">
        <v>24</v>
      </c>
      <c r="N192" s="30" t="s">
        <v>24</v>
      </c>
      <c r="O192" s="69">
        <v>3700000</v>
      </c>
      <c r="P192" s="69">
        <v>3.7</v>
      </c>
      <c r="Q192" s="30" t="s">
        <v>95</v>
      </c>
      <c r="R192" s="70">
        <v>1131169174.9424977</v>
      </c>
      <c r="S192" s="71" t="s">
        <v>1047</v>
      </c>
    </row>
    <row r="193" spans="1:19" s="2" customFormat="1" ht="54.9" customHeight="1">
      <c r="A193" s="102">
        <v>191</v>
      </c>
      <c r="B193" s="30" t="s">
        <v>17</v>
      </c>
      <c r="C193" s="30" t="s">
        <v>18</v>
      </c>
      <c r="D193" s="30" t="s">
        <v>19</v>
      </c>
      <c r="E193" s="30" t="s">
        <v>20</v>
      </c>
      <c r="F193" s="30" t="s">
        <v>203</v>
      </c>
      <c r="G193" s="30" t="s">
        <v>203</v>
      </c>
      <c r="H193" s="30" t="s">
        <v>558</v>
      </c>
      <c r="I193" s="30" t="s">
        <v>1151</v>
      </c>
      <c r="J193" s="59" t="s">
        <v>19</v>
      </c>
      <c r="K193" s="30" t="s">
        <v>19</v>
      </c>
      <c r="L193" s="71" t="s">
        <v>559</v>
      </c>
      <c r="M193" s="30" t="s">
        <v>94</v>
      </c>
      <c r="N193" s="30" t="s">
        <v>94</v>
      </c>
      <c r="O193" s="69">
        <v>412231950</v>
      </c>
      <c r="P193" s="69">
        <v>412.23194999999998</v>
      </c>
      <c r="Q193" s="30" t="s">
        <v>149</v>
      </c>
      <c r="R193" s="70">
        <v>1842609161.647511</v>
      </c>
      <c r="S193" s="71" t="s">
        <v>1047</v>
      </c>
    </row>
    <row r="194" spans="1:19" s="2" customFormat="1" ht="54.9" customHeight="1">
      <c r="A194" s="102">
        <v>192</v>
      </c>
      <c r="B194" s="30" t="s">
        <v>17</v>
      </c>
      <c r="C194" s="30" t="s">
        <v>18</v>
      </c>
      <c r="D194" s="30" t="s">
        <v>19</v>
      </c>
      <c r="E194" s="30" t="s">
        <v>20</v>
      </c>
      <c r="F194" s="30" t="s">
        <v>203</v>
      </c>
      <c r="G194" s="30" t="s">
        <v>265</v>
      </c>
      <c r="H194" s="30" t="s">
        <v>560</v>
      </c>
      <c r="I194" s="30" t="s">
        <v>1151</v>
      </c>
      <c r="J194" s="59" t="s">
        <v>19</v>
      </c>
      <c r="K194" s="30" t="s">
        <v>19</v>
      </c>
      <c r="L194" s="71" t="s">
        <v>561</v>
      </c>
      <c r="M194" s="30" t="s">
        <v>148</v>
      </c>
      <c r="N194" s="30" t="s">
        <v>148</v>
      </c>
      <c r="O194" s="69">
        <v>550000000</v>
      </c>
      <c r="P194" s="69">
        <v>550</v>
      </c>
      <c r="Q194" s="30" t="s">
        <v>149</v>
      </c>
      <c r="R194" s="70">
        <v>1842609161.647511</v>
      </c>
      <c r="S194" s="71" t="s">
        <v>1047</v>
      </c>
    </row>
    <row r="195" spans="1:19" s="2" customFormat="1" ht="54.9" customHeight="1">
      <c r="A195" s="102">
        <v>193</v>
      </c>
      <c r="B195" s="30" t="s">
        <v>17</v>
      </c>
      <c r="C195" s="30" t="s">
        <v>18</v>
      </c>
      <c r="D195" s="30" t="s">
        <v>19</v>
      </c>
      <c r="E195" s="30" t="s">
        <v>20</v>
      </c>
      <c r="F195" s="30" t="s">
        <v>203</v>
      </c>
      <c r="G195" s="30" t="s">
        <v>265</v>
      </c>
      <c r="H195" s="30" t="s">
        <v>560</v>
      </c>
      <c r="I195" s="30" t="s">
        <v>1151</v>
      </c>
      <c r="J195" s="59" t="s">
        <v>19</v>
      </c>
      <c r="K195" s="30" t="s">
        <v>19</v>
      </c>
      <c r="L195" s="71" t="s">
        <v>562</v>
      </c>
      <c r="M195" s="30" t="s">
        <v>148</v>
      </c>
      <c r="N195" s="30" t="s">
        <v>148</v>
      </c>
      <c r="O195" s="69">
        <v>30000000</v>
      </c>
      <c r="P195" s="69">
        <v>30</v>
      </c>
      <c r="Q195" s="30" t="s">
        <v>25</v>
      </c>
      <c r="R195" s="70">
        <v>1842609161.647511</v>
      </c>
      <c r="S195" s="71" t="s">
        <v>1047</v>
      </c>
    </row>
    <row r="196" spans="1:19" s="2" customFormat="1" ht="54.9" customHeight="1">
      <c r="A196" s="102">
        <v>194</v>
      </c>
      <c r="B196" s="30" t="s">
        <v>17</v>
      </c>
      <c r="C196" s="30" t="s">
        <v>18</v>
      </c>
      <c r="D196" s="30" t="s">
        <v>19</v>
      </c>
      <c r="E196" s="30" t="s">
        <v>1037</v>
      </c>
      <c r="F196" s="30" t="s">
        <v>28</v>
      </c>
      <c r="G196" s="30" t="s">
        <v>382</v>
      </c>
      <c r="H196" s="30" t="s">
        <v>382</v>
      </c>
      <c r="I196" s="30" t="s">
        <v>1163</v>
      </c>
      <c r="J196" s="59" t="s">
        <v>19</v>
      </c>
      <c r="K196" s="30" t="s">
        <v>19</v>
      </c>
      <c r="L196" s="71" t="s">
        <v>564</v>
      </c>
      <c r="M196" s="30" t="s">
        <v>33</v>
      </c>
      <c r="N196" s="30" t="s">
        <v>33</v>
      </c>
      <c r="O196" s="69">
        <v>5000000</v>
      </c>
      <c r="P196" s="69">
        <v>5</v>
      </c>
      <c r="Q196" s="30" t="s">
        <v>95</v>
      </c>
      <c r="R196" s="70">
        <v>94190417.129999995</v>
      </c>
      <c r="S196" s="71" t="s">
        <v>1047</v>
      </c>
    </row>
    <row r="197" spans="1:19" s="2" customFormat="1" ht="54.9" customHeight="1">
      <c r="A197" s="102">
        <v>195</v>
      </c>
      <c r="B197" s="30" t="s">
        <v>17</v>
      </c>
      <c r="C197" s="30" t="s">
        <v>18</v>
      </c>
      <c r="D197" s="30" t="s">
        <v>19</v>
      </c>
      <c r="E197" s="30" t="s">
        <v>1031</v>
      </c>
      <c r="F197" s="30" t="s">
        <v>28</v>
      </c>
      <c r="G197" s="30" t="s">
        <v>475</v>
      </c>
      <c r="H197" s="30" t="s">
        <v>568</v>
      </c>
      <c r="I197" s="30" t="s">
        <v>1179</v>
      </c>
      <c r="J197" s="59" t="s">
        <v>19</v>
      </c>
      <c r="K197" s="30" t="s">
        <v>19</v>
      </c>
      <c r="L197" s="71" t="s">
        <v>570</v>
      </c>
      <c r="M197" s="30" t="s">
        <v>94</v>
      </c>
      <c r="N197" s="30" t="s">
        <v>94</v>
      </c>
      <c r="O197" s="69">
        <v>10000000</v>
      </c>
      <c r="P197" s="69">
        <v>10</v>
      </c>
      <c r="Q197" s="30" t="s">
        <v>25</v>
      </c>
      <c r="R197" s="70">
        <v>1058051841.5599999</v>
      </c>
      <c r="S197" s="71" t="s">
        <v>1047</v>
      </c>
    </row>
    <row r="198" spans="1:19" s="2" customFormat="1" ht="54.9" customHeight="1">
      <c r="A198" s="102">
        <v>196</v>
      </c>
      <c r="B198" s="30" t="s">
        <v>17</v>
      </c>
      <c r="C198" s="30" t="s">
        <v>18</v>
      </c>
      <c r="D198" s="30" t="s">
        <v>19</v>
      </c>
      <c r="E198" s="30" t="s">
        <v>1031</v>
      </c>
      <c r="F198" s="30" t="s">
        <v>28</v>
      </c>
      <c r="G198" s="30" t="s">
        <v>475</v>
      </c>
      <c r="H198" s="30" t="s">
        <v>568</v>
      </c>
      <c r="I198" s="30" t="s">
        <v>1179</v>
      </c>
      <c r="J198" s="59" t="s">
        <v>19</v>
      </c>
      <c r="K198" s="30" t="s">
        <v>19</v>
      </c>
      <c r="L198" s="71" t="s">
        <v>951</v>
      </c>
      <c r="M198" s="30" t="s">
        <v>39</v>
      </c>
      <c r="N198" s="30" t="s">
        <v>39</v>
      </c>
      <c r="O198" s="69">
        <v>27000000</v>
      </c>
      <c r="P198" s="69">
        <v>27</v>
      </c>
      <c r="Q198" s="30" t="s">
        <v>25</v>
      </c>
      <c r="R198" s="70">
        <v>1058051841.5599999</v>
      </c>
      <c r="S198" s="71" t="s">
        <v>1047</v>
      </c>
    </row>
    <row r="199" spans="1:19" s="2" customFormat="1" ht="54.9" customHeight="1">
      <c r="A199" s="102">
        <v>197</v>
      </c>
      <c r="B199" s="30" t="s">
        <v>17</v>
      </c>
      <c r="C199" s="30" t="s">
        <v>18</v>
      </c>
      <c r="D199" s="30" t="s">
        <v>19</v>
      </c>
      <c r="E199" s="30" t="s">
        <v>1031</v>
      </c>
      <c r="F199" s="30" t="s">
        <v>28</v>
      </c>
      <c r="G199" s="30" t="s">
        <v>475</v>
      </c>
      <c r="H199" s="30" t="s">
        <v>568</v>
      </c>
      <c r="I199" s="30" t="s">
        <v>1179</v>
      </c>
      <c r="J199" s="59" t="s">
        <v>19</v>
      </c>
      <c r="K199" s="30" t="s">
        <v>19</v>
      </c>
      <c r="L199" s="71" t="s">
        <v>572</v>
      </c>
      <c r="M199" s="30" t="s">
        <v>359</v>
      </c>
      <c r="N199" s="30" t="s">
        <v>359</v>
      </c>
      <c r="O199" s="69">
        <v>11766800</v>
      </c>
      <c r="P199" s="69">
        <v>11.7668</v>
      </c>
      <c r="Q199" s="30" t="s">
        <v>25</v>
      </c>
      <c r="R199" s="70">
        <v>1058051841.5599999</v>
      </c>
      <c r="S199" s="71" t="s">
        <v>1047</v>
      </c>
    </row>
    <row r="200" spans="1:19" s="2" customFormat="1" ht="54.9" customHeight="1">
      <c r="A200" s="102">
        <v>198</v>
      </c>
      <c r="B200" s="30" t="s">
        <v>17</v>
      </c>
      <c r="C200" s="30" t="s">
        <v>18</v>
      </c>
      <c r="D200" s="30" t="s">
        <v>19</v>
      </c>
      <c r="E200" s="30" t="s">
        <v>1031</v>
      </c>
      <c r="F200" s="30" t="s">
        <v>28</v>
      </c>
      <c r="G200" s="30" t="s">
        <v>475</v>
      </c>
      <c r="H200" s="30" t="s">
        <v>568</v>
      </c>
      <c r="I200" s="30" t="s">
        <v>1179</v>
      </c>
      <c r="J200" s="59" t="s">
        <v>19</v>
      </c>
      <c r="K200" s="30" t="s">
        <v>19</v>
      </c>
      <c r="L200" s="71" t="s">
        <v>573</v>
      </c>
      <c r="M200" s="30" t="s">
        <v>24</v>
      </c>
      <c r="N200" s="30" t="s">
        <v>24</v>
      </c>
      <c r="O200" s="69">
        <v>6000000</v>
      </c>
      <c r="P200" s="69">
        <v>6</v>
      </c>
      <c r="Q200" s="30" t="s">
        <v>95</v>
      </c>
      <c r="R200" s="70">
        <v>1058051841.5599999</v>
      </c>
      <c r="S200" s="71" t="s">
        <v>1047</v>
      </c>
    </row>
    <row r="201" spans="1:19" s="2" customFormat="1" ht="54.9" customHeight="1">
      <c r="A201" s="102">
        <v>199</v>
      </c>
      <c r="B201" s="30" t="s">
        <v>17</v>
      </c>
      <c r="C201" s="30" t="s">
        <v>18</v>
      </c>
      <c r="D201" s="30" t="s">
        <v>19</v>
      </c>
      <c r="E201" s="30" t="s">
        <v>1031</v>
      </c>
      <c r="F201" s="30" t="s">
        <v>28</v>
      </c>
      <c r="G201" s="30" t="s">
        <v>475</v>
      </c>
      <c r="H201" s="30" t="s">
        <v>568</v>
      </c>
      <c r="I201" s="30" t="s">
        <v>1179</v>
      </c>
      <c r="J201" s="59" t="s">
        <v>19</v>
      </c>
      <c r="K201" s="30" t="s">
        <v>19</v>
      </c>
      <c r="L201" s="71" t="s">
        <v>574</v>
      </c>
      <c r="M201" s="30" t="s">
        <v>83</v>
      </c>
      <c r="N201" s="30" t="s">
        <v>83</v>
      </c>
      <c r="O201" s="69">
        <v>15000000</v>
      </c>
      <c r="P201" s="69">
        <v>15</v>
      </c>
      <c r="Q201" s="30" t="s">
        <v>25</v>
      </c>
      <c r="R201" s="70">
        <v>1058051841.5599999</v>
      </c>
      <c r="S201" s="71" t="s">
        <v>1047</v>
      </c>
    </row>
    <row r="202" spans="1:19" s="2" customFormat="1" ht="54.9" customHeight="1">
      <c r="A202" s="102">
        <v>200</v>
      </c>
      <c r="B202" s="30" t="s">
        <v>17</v>
      </c>
      <c r="C202" s="30" t="s">
        <v>18</v>
      </c>
      <c r="D202" s="30" t="s">
        <v>19</v>
      </c>
      <c r="E202" s="30" t="s">
        <v>1037</v>
      </c>
      <c r="F202" s="30" t="s">
        <v>28</v>
      </c>
      <c r="G202" s="30" t="s">
        <v>29</v>
      </c>
      <c r="H202" s="30" t="s">
        <v>30</v>
      </c>
      <c r="I202" s="30" t="s">
        <v>1161</v>
      </c>
      <c r="J202" s="59" t="s">
        <v>19</v>
      </c>
      <c r="K202" s="30" t="s">
        <v>19</v>
      </c>
      <c r="L202" s="71" t="s">
        <v>952</v>
      </c>
      <c r="M202" s="30" t="s">
        <v>39</v>
      </c>
      <c r="N202" s="30" t="s">
        <v>39</v>
      </c>
      <c r="O202" s="69">
        <v>6112943.8300000001</v>
      </c>
      <c r="P202" s="69">
        <v>6.1129438299999999</v>
      </c>
      <c r="Q202" s="30" t="s">
        <v>95</v>
      </c>
      <c r="R202" s="70">
        <v>2315157.39</v>
      </c>
      <c r="S202" s="71" t="s">
        <v>1047</v>
      </c>
    </row>
    <row r="203" spans="1:19" s="2" customFormat="1" ht="54.9" customHeight="1">
      <c r="A203" s="102">
        <v>201</v>
      </c>
      <c r="B203" s="30" t="s">
        <v>17</v>
      </c>
      <c r="C203" s="30" t="s">
        <v>18</v>
      </c>
      <c r="D203" s="30" t="s">
        <v>19</v>
      </c>
      <c r="E203" s="30" t="s">
        <v>20</v>
      </c>
      <c r="F203" s="30" t="s">
        <v>203</v>
      </c>
      <c r="G203" s="30" t="s">
        <v>265</v>
      </c>
      <c r="H203" s="30" t="s">
        <v>576</v>
      </c>
      <c r="I203" s="30" t="s">
        <v>1151</v>
      </c>
      <c r="J203" s="59" t="s">
        <v>19</v>
      </c>
      <c r="K203" s="30" t="s">
        <v>19</v>
      </c>
      <c r="L203" s="71" t="s">
        <v>577</v>
      </c>
      <c r="M203" s="30" t="s">
        <v>148</v>
      </c>
      <c r="N203" s="30" t="s">
        <v>148</v>
      </c>
      <c r="O203" s="69">
        <v>80000000</v>
      </c>
      <c r="P203" s="69">
        <v>80</v>
      </c>
      <c r="Q203" s="30" t="s">
        <v>25</v>
      </c>
      <c r="R203" s="70">
        <v>1842609161.647511</v>
      </c>
      <c r="S203" s="71" t="s">
        <v>1047</v>
      </c>
    </row>
    <row r="204" spans="1:19" s="2" customFormat="1" ht="54.9" customHeight="1">
      <c r="A204" s="102">
        <v>202</v>
      </c>
      <c r="B204" s="30" t="s">
        <v>17</v>
      </c>
      <c r="C204" s="30" t="s">
        <v>18</v>
      </c>
      <c r="D204" s="30" t="s">
        <v>19</v>
      </c>
      <c r="E204" s="30" t="s">
        <v>1031</v>
      </c>
      <c r="F204" s="30" t="s">
        <v>28</v>
      </c>
      <c r="G204" s="30" t="s">
        <v>495</v>
      </c>
      <c r="H204" s="30" t="s">
        <v>579</v>
      </c>
      <c r="I204" s="30" t="s">
        <v>1180</v>
      </c>
      <c r="J204" s="59" t="s">
        <v>19</v>
      </c>
      <c r="K204" s="30" t="s">
        <v>19</v>
      </c>
      <c r="L204" s="71" t="s">
        <v>581</v>
      </c>
      <c r="M204" s="30" t="s">
        <v>94</v>
      </c>
      <c r="N204" s="30" t="s">
        <v>94</v>
      </c>
      <c r="O204" s="69">
        <v>58000000</v>
      </c>
      <c r="P204" s="69">
        <v>58</v>
      </c>
      <c r="Q204" s="30" t="s">
        <v>25</v>
      </c>
      <c r="R204" s="70">
        <v>123058745.73</v>
      </c>
      <c r="S204" s="71" t="s">
        <v>1047</v>
      </c>
    </row>
    <row r="205" spans="1:19" s="2" customFormat="1" ht="54.9" customHeight="1">
      <c r="A205" s="102">
        <v>203</v>
      </c>
      <c r="B205" s="30" t="s">
        <v>17</v>
      </c>
      <c r="C205" s="30" t="s">
        <v>18</v>
      </c>
      <c r="D205" s="30" t="s">
        <v>19</v>
      </c>
      <c r="E205" s="30" t="s">
        <v>1031</v>
      </c>
      <c r="F205" s="30" t="s">
        <v>28</v>
      </c>
      <c r="G205" s="30" t="s">
        <v>475</v>
      </c>
      <c r="H205" s="30" t="s">
        <v>568</v>
      </c>
      <c r="I205" s="30" t="s">
        <v>1179</v>
      </c>
      <c r="J205" s="59" t="s">
        <v>19</v>
      </c>
      <c r="K205" s="30" t="s">
        <v>19</v>
      </c>
      <c r="L205" s="71" t="s">
        <v>582</v>
      </c>
      <c r="M205" s="30" t="s">
        <v>359</v>
      </c>
      <c r="N205" s="30" t="s">
        <v>359</v>
      </c>
      <c r="O205" s="69">
        <v>8319000</v>
      </c>
      <c r="P205" s="69">
        <v>8.3190000000000008</v>
      </c>
      <c r="Q205" s="30" t="s">
        <v>95</v>
      </c>
      <c r="R205" s="70">
        <v>1058051841.5599999</v>
      </c>
      <c r="S205" s="71" t="s">
        <v>1047</v>
      </c>
    </row>
    <row r="206" spans="1:19" s="2" customFormat="1" ht="54.9" customHeight="1">
      <c r="A206" s="102">
        <v>204</v>
      </c>
      <c r="B206" s="30" t="s">
        <v>17</v>
      </c>
      <c r="C206" s="30" t="s">
        <v>18</v>
      </c>
      <c r="D206" s="30" t="s">
        <v>19</v>
      </c>
      <c r="E206" s="30" t="s">
        <v>1031</v>
      </c>
      <c r="F206" s="30" t="s">
        <v>28</v>
      </c>
      <c r="G206" s="30" t="s">
        <v>475</v>
      </c>
      <c r="H206" s="30" t="s">
        <v>568</v>
      </c>
      <c r="I206" s="30" t="s">
        <v>1179</v>
      </c>
      <c r="J206" s="59" t="s">
        <v>19</v>
      </c>
      <c r="K206" s="30" t="s">
        <v>19</v>
      </c>
      <c r="L206" s="71" t="s">
        <v>583</v>
      </c>
      <c r="M206" s="30" t="s">
        <v>148</v>
      </c>
      <c r="N206" s="30" t="s">
        <v>148</v>
      </c>
      <c r="O206" s="69">
        <v>95000000</v>
      </c>
      <c r="P206" s="69">
        <v>95</v>
      </c>
      <c r="Q206" s="30" t="s">
        <v>25</v>
      </c>
      <c r="R206" s="70">
        <v>1058051841.5599999</v>
      </c>
      <c r="S206" s="71" t="s">
        <v>1047</v>
      </c>
    </row>
    <row r="207" spans="1:19" s="2" customFormat="1" ht="54.9" customHeight="1">
      <c r="A207" s="102">
        <v>205</v>
      </c>
      <c r="B207" s="30" t="s">
        <v>17</v>
      </c>
      <c r="C207" s="30" t="s">
        <v>18</v>
      </c>
      <c r="D207" s="30" t="s">
        <v>19</v>
      </c>
      <c r="E207" s="30" t="s">
        <v>1031</v>
      </c>
      <c r="F207" s="30" t="s">
        <v>28</v>
      </c>
      <c r="G207" s="30" t="s">
        <v>475</v>
      </c>
      <c r="H207" s="30" t="s">
        <v>568</v>
      </c>
      <c r="I207" s="30" t="s">
        <v>1179</v>
      </c>
      <c r="J207" s="59" t="s">
        <v>19</v>
      </c>
      <c r="K207" s="30" t="s">
        <v>19</v>
      </c>
      <c r="L207" s="71" t="s">
        <v>584</v>
      </c>
      <c r="M207" s="30" t="s">
        <v>359</v>
      </c>
      <c r="N207" s="30" t="s">
        <v>359</v>
      </c>
      <c r="O207" s="69">
        <v>3698000</v>
      </c>
      <c r="P207" s="69">
        <v>3.698</v>
      </c>
      <c r="Q207" s="30" t="s">
        <v>95</v>
      </c>
      <c r="R207" s="70">
        <v>1058051841.5599999</v>
      </c>
      <c r="S207" s="71" t="s">
        <v>1047</v>
      </c>
    </row>
    <row r="208" spans="1:19" s="2" customFormat="1" ht="54.9" customHeight="1">
      <c r="A208" s="102">
        <v>206</v>
      </c>
      <c r="B208" s="30" t="s">
        <v>17</v>
      </c>
      <c r="C208" s="30" t="s">
        <v>18</v>
      </c>
      <c r="D208" s="30" t="s">
        <v>19</v>
      </c>
      <c r="E208" s="30" t="s">
        <v>20</v>
      </c>
      <c r="F208" s="30" t="s">
        <v>150</v>
      </c>
      <c r="G208" s="30" t="s">
        <v>390</v>
      </c>
      <c r="H208" s="30" t="s">
        <v>391</v>
      </c>
      <c r="I208" s="30" t="s">
        <v>1149</v>
      </c>
      <c r="J208" s="59" t="s">
        <v>19</v>
      </c>
      <c r="K208" s="30" t="s">
        <v>19</v>
      </c>
      <c r="L208" s="71" t="s">
        <v>586</v>
      </c>
      <c r="M208" s="30" t="s">
        <v>225</v>
      </c>
      <c r="N208" s="30" t="s">
        <v>225</v>
      </c>
      <c r="O208" s="69">
        <v>30000000</v>
      </c>
      <c r="P208" s="69">
        <v>30</v>
      </c>
      <c r="Q208" s="30" t="s">
        <v>25</v>
      </c>
      <c r="R208" s="70">
        <v>983368892.67999983</v>
      </c>
      <c r="S208" s="71" t="s">
        <v>1047</v>
      </c>
    </row>
    <row r="209" spans="1:19" s="2" customFormat="1" ht="54.9" customHeight="1">
      <c r="A209" s="102">
        <v>207</v>
      </c>
      <c r="B209" s="30" t="s">
        <v>17</v>
      </c>
      <c r="C209" s="30" t="s">
        <v>18</v>
      </c>
      <c r="D209" s="30" t="s">
        <v>19</v>
      </c>
      <c r="E209" s="30" t="s">
        <v>20</v>
      </c>
      <c r="F209" s="30" t="s">
        <v>150</v>
      </c>
      <c r="G209" s="30" t="s">
        <v>324</v>
      </c>
      <c r="H209" s="30" t="s">
        <v>324</v>
      </c>
      <c r="I209" s="30" t="s">
        <v>1149</v>
      </c>
      <c r="J209" s="59" t="s">
        <v>19</v>
      </c>
      <c r="K209" s="30" t="s">
        <v>19</v>
      </c>
      <c r="L209" s="71" t="s">
        <v>589</v>
      </c>
      <c r="M209" s="30" t="s">
        <v>590</v>
      </c>
      <c r="N209" s="30" t="s">
        <v>590</v>
      </c>
      <c r="O209" s="69">
        <v>1530000</v>
      </c>
      <c r="P209" s="69">
        <v>1.53</v>
      </c>
      <c r="Q209" s="30" t="s">
        <v>187</v>
      </c>
      <c r="R209" s="70">
        <v>983368892.67999983</v>
      </c>
      <c r="S209" s="71" t="s">
        <v>1047</v>
      </c>
    </row>
    <row r="210" spans="1:19" s="2" customFormat="1" ht="54.9" customHeight="1">
      <c r="A210" s="102">
        <v>208</v>
      </c>
      <c r="B210" s="30" t="s">
        <v>272</v>
      </c>
      <c r="C210" s="30" t="s">
        <v>87</v>
      </c>
      <c r="D210" s="30" t="s">
        <v>19</v>
      </c>
      <c r="E210" s="30" t="s">
        <v>20</v>
      </c>
      <c r="F210" s="30" t="s">
        <v>144</v>
      </c>
      <c r="G210" s="30" t="s">
        <v>144</v>
      </c>
      <c r="H210" s="30" t="s">
        <v>144</v>
      </c>
      <c r="I210" s="30" t="s">
        <v>1148</v>
      </c>
      <c r="J210" s="59" t="s">
        <v>19</v>
      </c>
      <c r="K210" s="30" t="s">
        <v>19</v>
      </c>
      <c r="L210" s="71" t="s">
        <v>591</v>
      </c>
      <c r="M210" s="30" t="s">
        <v>24</v>
      </c>
      <c r="N210" s="30" t="s">
        <v>24</v>
      </c>
      <c r="O210" s="69">
        <v>13257350</v>
      </c>
      <c r="P210" s="69">
        <v>13.257350000000001</v>
      </c>
      <c r="Q210" s="30" t="s">
        <v>25</v>
      </c>
      <c r="R210" s="70">
        <v>1081041153.5699997</v>
      </c>
      <c r="S210" s="71" t="s">
        <v>1047</v>
      </c>
    </row>
    <row r="211" spans="1:19" s="2" customFormat="1" ht="54.9" customHeight="1">
      <c r="A211" s="102">
        <v>209</v>
      </c>
      <c r="B211" s="30" t="s">
        <v>86</v>
      </c>
      <c r="C211" s="30" t="s">
        <v>18</v>
      </c>
      <c r="D211" s="30" t="s">
        <v>881</v>
      </c>
      <c r="E211" s="30" t="s">
        <v>34</v>
      </c>
      <c r="F211" s="30" t="s">
        <v>336</v>
      </c>
      <c r="G211" s="30" t="s">
        <v>478</v>
      </c>
      <c r="H211" s="30" t="s">
        <v>593</v>
      </c>
      <c r="I211" s="30" t="s">
        <v>1132</v>
      </c>
      <c r="J211" s="59">
        <v>2456277</v>
      </c>
      <c r="K211" s="30">
        <v>2456277</v>
      </c>
      <c r="L211" s="71" t="s">
        <v>594</v>
      </c>
      <c r="M211" s="30" t="s">
        <v>550</v>
      </c>
      <c r="N211" s="30" t="s">
        <v>595</v>
      </c>
      <c r="O211" s="69">
        <v>26800000</v>
      </c>
      <c r="P211" s="69">
        <v>26.8</v>
      </c>
      <c r="Q211" s="30" t="s">
        <v>25</v>
      </c>
      <c r="R211" s="70" t="s">
        <v>40</v>
      </c>
      <c r="S211" s="71" t="s">
        <v>592</v>
      </c>
    </row>
    <row r="212" spans="1:19" s="2" customFormat="1" ht="54.9" customHeight="1">
      <c r="A212" s="102">
        <v>210</v>
      </c>
      <c r="B212" s="30" t="s">
        <v>272</v>
      </c>
      <c r="C212" s="30" t="s">
        <v>18</v>
      </c>
      <c r="D212" s="30" t="s">
        <v>143</v>
      </c>
      <c r="E212" s="30" t="s">
        <v>34</v>
      </c>
      <c r="F212" s="30" t="s">
        <v>35</v>
      </c>
      <c r="G212" s="30" t="s">
        <v>35</v>
      </c>
      <c r="H212" s="30" t="s">
        <v>49</v>
      </c>
      <c r="I212" s="30" t="s">
        <v>1128</v>
      </c>
      <c r="J212" s="59">
        <v>2183937</v>
      </c>
      <c r="K212" s="30">
        <v>2183937</v>
      </c>
      <c r="L212" s="71" t="s">
        <v>596</v>
      </c>
      <c r="M212" s="30" t="s">
        <v>83</v>
      </c>
      <c r="N212" s="30" t="s">
        <v>83</v>
      </c>
      <c r="O212" s="69">
        <v>175281260.31999999</v>
      </c>
      <c r="P212" s="69">
        <v>175.28126032</v>
      </c>
      <c r="Q212" s="30" t="s">
        <v>149</v>
      </c>
      <c r="R212" s="70" t="s">
        <v>40</v>
      </c>
      <c r="S212" s="71" t="s">
        <v>1220</v>
      </c>
    </row>
    <row r="213" spans="1:19" s="2" customFormat="1" ht="54.9" customHeight="1">
      <c r="A213" s="102">
        <v>211</v>
      </c>
      <c r="B213" s="30" t="s">
        <v>272</v>
      </c>
      <c r="C213" s="30" t="s">
        <v>18</v>
      </c>
      <c r="D213" s="30" t="s">
        <v>143</v>
      </c>
      <c r="E213" s="30" t="s">
        <v>20</v>
      </c>
      <c r="F213" s="30" t="s">
        <v>21</v>
      </c>
      <c r="G213" s="30" t="s">
        <v>379</v>
      </c>
      <c r="H213" s="30" t="s">
        <v>597</v>
      </c>
      <c r="I213" s="30" t="s">
        <v>1144</v>
      </c>
      <c r="J213" s="59">
        <v>2512108</v>
      </c>
      <c r="K213" s="30">
        <v>2512108</v>
      </c>
      <c r="L213" s="71" t="s">
        <v>598</v>
      </c>
      <c r="M213" s="30" t="s">
        <v>83</v>
      </c>
      <c r="N213" s="30" t="s">
        <v>175</v>
      </c>
      <c r="O213" s="69">
        <v>128575966.56999999</v>
      </c>
      <c r="P213" s="69">
        <v>128.57596656999999</v>
      </c>
      <c r="Q213" s="30" t="s">
        <v>149</v>
      </c>
      <c r="R213" s="70">
        <v>1131169174.9424977</v>
      </c>
      <c r="S213" s="71" t="s">
        <v>1220</v>
      </c>
    </row>
    <row r="214" spans="1:19" s="2" customFormat="1" ht="54.9" customHeight="1">
      <c r="A214" s="102">
        <v>212</v>
      </c>
      <c r="B214" s="30" t="s">
        <v>272</v>
      </c>
      <c r="C214" s="30" t="s">
        <v>18</v>
      </c>
      <c r="D214" s="30" t="s">
        <v>881</v>
      </c>
      <c r="E214" s="30" t="s">
        <v>20</v>
      </c>
      <c r="F214" s="30" t="s">
        <v>203</v>
      </c>
      <c r="G214" s="30" t="s">
        <v>599</v>
      </c>
      <c r="H214" s="30" t="s">
        <v>600</v>
      </c>
      <c r="I214" s="30" t="s">
        <v>1151</v>
      </c>
      <c r="J214" s="59">
        <v>2242568</v>
      </c>
      <c r="K214" s="30">
        <v>2242568</v>
      </c>
      <c r="L214" s="71" t="s">
        <v>601</v>
      </c>
      <c r="M214" s="30" t="s">
        <v>83</v>
      </c>
      <c r="N214" s="30" t="s">
        <v>175</v>
      </c>
      <c r="O214" s="69">
        <v>14097395.15</v>
      </c>
      <c r="P214" s="69">
        <v>14.097395150000001</v>
      </c>
      <c r="Q214" s="30" t="s">
        <v>25</v>
      </c>
      <c r="R214" s="70">
        <v>1842609161.647511</v>
      </c>
      <c r="S214" s="71" t="s">
        <v>592</v>
      </c>
    </row>
    <row r="215" spans="1:19" s="2" customFormat="1" ht="54.9" customHeight="1">
      <c r="A215" s="102">
        <v>213</v>
      </c>
      <c r="B215" s="30" t="s">
        <v>86</v>
      </c>
      <c r="C215" s="30" t="s">
        <v>18</v>
      </c>
      <c r="D215" s="30" t="s">
        <v>143</v>
      </c>
      <c r="E215" s="30" t="s">
        <v>20</v>
      </c>
      <c r="F215" s="30" t="s">
        <v>203</v>
      </c>
      <c r="G215" s="30" t="s">
        <v>464</v>
      </c>
      <c r="H215" s="30" t="s">
        <v>602</v>
      </c>
      <c r="I215" s="30" t="s">
        <v>1151</v>
      </c>
      <c r="J215" s="59">
        <v>2304801</v>
      </c>
      <c r="K215" s="30">
        <v>2304801</v>
      </c>
      <c r="L215" s="71" t="s">
        <v>603</v>
      </c>
      <c r="M215" s="30" t="s">
        <v>39</v>
      </c>
      <c r="N215" s="30" t="s">
        <v>39</v>
      </c>
      <c r="O215" s="69">
        <v>14824160.5</v>
      </c>
      <c r="P215" s="69">
        <v>14.8241605</v>
      </c>
      <c r="Q215" s="30" t="s">
        <v>25</v>
      </c>
      <c r="R215" s="70">
        <v>1842609161.647511</v>
      </c>
      <c r="S215" s="71" t="s">
        <v>1220</v>
      </c>
    </row>
    <row r="216" spans="1:19" s="2" customFormat="1" ht="54.9" customHeight="1">
      <c r="A216" s="102">
        <v>214</v>
      </c>
      <c r="B216" s="30" t="s">
        <v>86</v>
      </c>
      <c r="C216" s="30" t="s">
        <v>18</v>
      </c>
      <c r="D216" s="30" t="s">
        <v>881</v>
      </c>
      <c r="E216" s="30" t="s">
        <v>20</v>
      </c>
      <c r="F216" s="30" t="s">
        <v>1048</v>
      </c>
      <c r="G216" s="30" t="s">
        <v>415</v>
      </c>
      <c r="H216" s="30" t="s">
        <v>604</v>
      </c>
      <c r="I216" s="30" t="s">
        <v>1155</v>
      </c>
      <c r="J216" s="59">
        <v>2548790</v>
      </c>
      <c r="K216" s="30">
        <v>2548790</v>
      </c>
      <c r="L216" s="71" t="s">
        <v>606</v>
      </c>
      <c r="M216" s="30" t="s">
        <v>83</v>
      </c>
      <c r="N216" s="30" t="s">
        <v>316</v>
      </c>
      <c r="O216" s="69">
        <v>9079000.1400000006</v>
      </c>
      <c r="P216" s="69">
        <v>9.0790001399999998</v>
      </c>
      <c r="Q216" s="30" t="s">
        <v>95</v>
      </c>
      <c r="R216" s="70">
        <v>737376608.44250011</v>
      </c>
      <c r="S216" s="71" t="s">
        <v>592</v>
      </c>
    </row>
    <row r="217" spans="1:19" s="2" customFormat="1" ht="54.9" customHeight="1">
      <c r="A217" s="102">
        <v>215</v>
      </c>
      <c r="B217" s="30" t="s">
        <v>86</v>
      </c>
      <c r="C217" s="30" t="s">
        <v>18</v>
      </c>
      <c r="D217" s="30" t="s">
        <v>881</v>
      </c>
      <c r="E217" s="30" t="s">
        <v>20</v>
      </c>
      <c r="F217" s="30" t="s">
        <v>1048</v>
      </c>
      <c r="G217" s="30" t="s">
        <v>415</v>
      </c>
      <c r="H217" s="30" t="s">
        <v>415</v>
      </c>
      <c r="I217" s="30" t="s">
        <v>1155</v>
      </c>
      <c r="J217" s="59">
        <v>2548770</v>
      </c>
      <c r="K217" s="30">
        <v>2548770</v>
      </c>
      <c r="L217" s="71" t="s">
        <v>611</v>
      </c>
      <c r="M217" s="30" t="s">
        <v>83</v>
      </c>
      <c r="N217" s="30" t="s">
        <v>316</v>
      </c>
      <c r="O217" s="69">
        <v>4225714.41</v>
      </c>
      <c r="P217" s="69">
        <v>4.2257144100000001</v>
      </c>
      <c r="Q217" s="30" t="s">
        <v>95</v>
      </c>
      <c r="R217" s="70">
        <v>737376608.44250011</v>
      </c>
      <c r="S217" s="71" t="s">
        <v>1123</v>
      </c>
    </row>
    <row r="218" spans="1:19" s="2" customFormat="1" ht="54.9" customHeight="1">
      <c r="A218" s="102">
        <v>216</v>
      </c>
      <c r="B218" s="30" t="s">
        <v>86</v>
      </c>
      <c r="C218" s="30" t="s">
        <v>18</v>
      </c>
      <c r="D218" s="30" t="s">
        <v>881</v>
      </c>
      <c r="E218" s="30" t="s">
        <v>20</v>
      </c>
      <c r="F218" s="30" t="s">
        <v>1048</v>
      </c>
      <c r="G218" s="30" t="s">
        <v>415</v>
      </c>
      <c r="H218" s="30" t="s">
        <v>604</v>
      </c>
      <c r="I218" s="30" t="s">
        <v>1155</v>
      </c>
      <c r="J218" s="59">
        <v>2549020</v>
      </c>
      <c r="K218" s="30">
        <v>2549020</v>
      </c>
      <c r="L218" s="71" t="s">
        <v>612</v>
      </c>
      <c r="M218" s="30" t="s">
        <v>83</v>
      </c>
      <c r="N218" s="30" t="s">
        <v>316</v>
      </c>
      <c r="O218" s="69">
        <v>3864923.93</v>
      </c>
      <c r="P218" s="69">
        <v>3.8649239300000002</v>
      </c>
      <c r="Q218" s="30" t="s">
        <v>95</v>
      </c>
      <c r="R218" s="70">
        <v>737376608.44250011</v>
      </c>
      <c r="S218" s="71" t="s">
        <v>1123</v>
      </c>
    </row>
    <row r="219" spans="1:19" s="2" customFormat="1" ht="54.9" customHeight="1">
      <c r="A219" s="102">
        <v>217</v>
      </c>
      <c r="B219" s="30" t="s">
        <v>86</v>
      </c>
      <c r="C219" s="30" t="s">
        <v>18</v>
      </c>
      <c r="D219" s="30" t="s">
        <v>881</v>
      </c>
      <c r="E219" s="30" t="s">
        <v>20</v>
      </c>
      <c r="F219" s="30" t="s">
        <v>1048</v>
      </c>
      <c r="G219" s="30" t="s">
        <v>415</v>
      </c>
      <c r="H219" s="30" t="s">
        <v>415</v>
      </c>
      <c r="I219" s="30" t="s">
        <v>1155</v>
      </c>
      <c r="J219" s="59">
        <v>2548774</v>
      </c>
      <c r="K219" s="30">
        <v>2548774</v>
      </c>
      <c r="L219" s="71" t="s">
        <v>613</v>
      </c>
      <c r="M219" s="30" t="s">
        <v>83</v>
      </c>
      <c r="N219" s="30" t="s">
        <v>316</v>
      </c>
      <c r="O219" s="69">
        <v>3797264.32</v>
      </c>
      <c r="P219" s="69">
        <v>3.79726432</v>
      </c>
      <c r="Q219" s="30" t="s">
        <v>95</v>
      </c>
      <c r="R219" s="70">
        <v>737376608.44250011</v>
      </c>
      <c r="S219" s="71" t="s">
        <v>1123</v>
      </c>
    </row>
    <row r="220" spans="1:19" s="2" customFormat="1" ht="54.9" customHeight="1">
      <c r="A220" s="102">
        <v>218</v>
      </c>
      <c r="B220" s="30" t="s">
        <v>86</v>
      </c>
      <c r="C220" s="30" t="s">
        <v>18</v>
      </c>
      <c r="D220" s="30" t="s">
        <v>881</v>
      </c>
      <c r="E220" s="30" t="s">
        <v>79</v>
      </c>
      <c r="F220" s="30" t="s">
        <v>80</v>
      </c>
      <c r="G220" s="30" t="s">
        <v>80</v>
      </c>
      <c r="H220" s="30" t="s">
        <v>80</v>
      </c>
      <c r="I220" s="30" t="s">
        <v>1049</v>
      </c>
      <c r="J220" s="59">
        <v>2308543</v>
      </c>
      <c r="K220" s="30">
        <v>2308543</v>
      </c>
      <c r="L220" s="71" t="s">
        <v>615</v>
      </c>
      <c r="M220" s="30" t="s">
        <v>83</v>
      </c>
      <c r="N220" s="30" t="s">
        <v>83</v>
      </c>
      <c r="O220" s="69">
        <v>9021237</v>
      </c>
      <c r="P220" s="69">
        <v>9.0212369999999993</v>
      </c>
      <c r="Q220" s="30" t="s">
        <v>95</v>
      </c>
      <c r="R220" s="70">
        <v>148197727.66999999</v>
      </c>
      <c r="S220" s="71" t="s">
        <v>1123</v>
      </c>
    </row>
    <row r="221" spans="1:19" s="2" customFormat="1" ht="54.9" customHeight="1">
      <c r="A221" s="102">
        <v>219</v>
      </c>
      <c r="B221" s="30" t="s">
        <v>86</v>
      </c>
      <c r="C221" s="30" t="s">
        <v>18</v>
      </c>
      <c r="D221" s="30" t="s">
        <v>881</v>
      </c>
      <c r="E221" s="30" t="s">
        <v>79</v>
      </c>
      <c r="F221" s="30" t="s">
        <v>80</v>
      </c>
      <c r="G221" s="30" t="s">
        <v>80</v>
      </c>
      <c r="H221" s="30" t="s">
        <v>80</v>
      </c>
      <c r="I221" s="30" t="s">
        <v>1049</v>
      </c>
      <c r="J221" s="59">
        <v>2565439</v>
      </c>
      <c r="K221" s="30">
        <v>2565439</v>
      </c>
      <c r="L221" s="71" t="s">
        <v>616</v>
      </c>
      <c r="M221" s="30" t="s">
        <v>83</v>
      </c>
      <c r="N221" s="30" t="s">
        <v>83</v>
      </c>
      <c r="O221" s="69">
        <v>5670249</v>
      </c>
      <c r="P221" s="69">
        <v>5.6702490000000001</v>
      </c>
      <c r="Q221" s="30" t="s">
        <v>95</v>
      </c>
      <c r="R221" s="70">
        <v>148197727.66999999</v>
      </c>
      <c r="S221" s="71" t="s">
        <v>1123</v>
      </c>
    </row>
    <row r="222" spans="1:19" s="2" customFormat="1" ht="54.9" customHeight="1">
      <c r="A222" s="102">
        <v>220</v>
      </c>
      <c r="B222" s="30" t="s">
        <v>86</v>
      </c>
      <c r="C222" s="30" t="s">
        <v>18</v>
      </c>
      <c r="D222" s="30" t="s">
        <v>264</v>
      </c>
      <c r="E222" s="30" t="s">
        <v>1031</v>
      </c>
      <c r="F222" s="30" t="s">
        <v>28</v>
      </c>
      <c r="G222" s="30" t="s">
        <v>475</v>
      </c>
      <c r="H222" s="30" t="s">
        <v>617</v>
      </c>
      <c r="I222" s="30" t="s">
        <v>1181</v>
      </c>
      <c r="J222" s="59">
        <v>2498235</v>
      </c>
      <c r="K222" s="30">
        <v>2498235</v>
      </c>
      <c r="L222" s="71" t="s">
        <v>619</v>
      </c>
      <c r="M222" s="30" t="s">
        <v>148</v>
      </c>
      <c r="N222" s="30" t="s">
        <v>442</v>
      </c>
      <c r="O222" s="69">
        <v>8493202.8699999992</v>
      </c>
      <c r="P222" s="69">
        <v>8.4932028699999993</v>
      </c>
      <c r="Q222" s="30" t="s">
        <v>95</v>
      </c>
      <c r="R222" s="70">
        <v>92461093.879999995</v>
      </c>
      <c r="S222" s="71" t="s">
        <v>1218</v>
      </c>
    </row>
    <row r="223" spans="1:19" s="2" customFormat="1" ht="54.9" customHeight="1">
      <c r="A223" s="102">
        <v>221</v>
      </c>
      <c r="B223" s="30" t="s">
        <v>86</v>
      </c>
      <c r="C223" s="30" t="s">
        <v>87</v>
      </c>
      <c r="D223" s="30" t="s">
        <v>660</v>
      </c>
      <c r="E223" s="30" t="s">
        <v>1031</v>
      </c>
      <c r="F223" s="30" t="s">
        <v>212</v>
      </c>
      <c r="G223" s="30" t="s">
        <v>212</v>
      </c>
      <c r="H223" s="30" t="s">
        <v>624</v>
      </c>
      <c r="I223" s="30" t="s">
        <v>1182</v>
      </c>
      <c r="J223" s="59">
        <v>2575342</v>
      </c>
      <c r="K223" s="30">
        <v>2575342</v>
      </c>
      <c r="L223" s="71" t="s">
        <v>626</v>
      </c>
      <c r="M223" s="30" t="s">
        <v>94</v>
      </c>
      <c r="N223" s="30" t="s">
        <v>627</v>
      </c>
      <c r="O223" s="69">
        <v>714932.33</v>
      </c>
      <c r="P223" s="69">
        <v>0.71493233</v>
      </c>
      <c r="Q223" s="30" t="s">
        <v>89</v>
      </c>
      <c r="R223" s="70">
        <v>3491936.4200000009</v>
      </c>
      <c r="S223" s="71" t="s">
        <v>1228</v>
      </c>
    </row>
    <row r="224" spans="1:19" s="2" customFormat="1" ht="54.9" customHeight="1">
      <c r="A224" s="102">
        <v>222</v>
      </c>
      <c r="B224" s="30" t="s">
        <v>86</v>
      </c>
      <c r="C224" s="30" t="s">
        <v>87</v>
      </c>
      <c r="D224" s="30" t="s">
        <v>143</v>
      </c>
      <c r="E224" s="30" t="s">
        <v>79</v>
      </c>
      <c r="F224" s="30" t="s">
        <v>100</v>
      </c>
      <c r="G224" s="30" t="s">
        <v>101</v>
      </c>
      <c r="H224" s="30" t="s">
        <v>101</v>
      </c>
      <c r="I224" s="30" t="s">
        <v>1051</v>
      </c>
      <c r="J224" s="59">
        <v>2601104</v>
      </c>
      <c r="K224" s="30">
        <v>2601104</v>
      </c>
      <c r="L224" s="71" t="s">
        <v>629</v>
      </c>
      <c r="M224" s="30" t="s">
        <v>83</v>
      </c>
      <c r="N224" s="30" t="s">
        <v>630</v>
      </c>
      <c r="O224" s="69">
        <v>11628957.310000001</v>
      </c>
      <c r="P224" s="69">
        <v>11.628957310000001</v>
      </c>
      <c r="Q224" s="30" t="s">
        <v>25</v>
      </c>
      <c r="R224" s="70">
        <v>25415686.359999996</v>
      </c>
      <c r="S224" s="71" t="s">
        <v>1220</v>
      </c>
    </row>
    <row r="225" spans="1:19" s="2" customFormat="1" ht="54.9" customHeight="1">
      <c r="A225" s="102">
        <v>223</v>
      </c>
      <c r="B225" s="30" t="s">
        <v>272</v>
      </c>
      <c r="C225" s="30" t="s">
        <v>18</v>
      </c>
      <c r="D225" s="30" t="s">
        <v>881</v>
      </c>
      <c r="E225" s="30" t="s">
        <v>20</v>
      </c>
      <c r="F225" s="30" t="s">
        <v>35</v>
      </c>
      <c r="G225" s="30" t="s">
        <v>329</v>
      </c>
      <c r="H225" s="30" t="s">
        <v>330</v>
      </c>
      <c r="I225" s="30" t="s">
        <v>1156</v>
      </c>
      <c r="J225" s="59">
        <v>2474194</v>
      </c>
      <c r="K225" s="30">
        <v>2474194</v>
      </c>
      <c r="L225" s="71" t="s">
        <v>631</v>
      </c>
      <c r="M225" s="30" t="s">
        <v>83</v>
      </c>
      <c r="N225" s="30" t="s">
        <v>175</v>
      </c>
      <c r="O225" s="69">
        <v>20655730.800000001</v>
      </c>
      <c r="P225" s="69">
        <v>20.655730800000001</v>
      </c>
      <c r="Q225" s="30" t="s">
        <v>25</v>
      </c>
      <c r="R225" s="70">
        <v>1014840790.97</v>
      </c>
      <c r="S225" s="71" t="s">
        <v>1123</v>
      </c>
    </row>
    <row r="226" spans="1:19" s="2" customFormat="1" ht="54.9" customHeight="1">
      <c r="A226" s="102">
        <v>224</v>
      </c>
      <c r="B226" s="30" t="s">
        <v>86</v>
      </c>
      <c r="C226" s="30" t="s">
        <v>18</v>
      </c>
      <c r="D226" s="30" t="s">
        <v>143</v>
      </c>
      <c r="E226" s="30" t="s">
        <v>20</v>
      </c>
      <c r="F226" s="30" t="s">
        <v>220</v>
      </c>
      <c r="G226" s="30" t="s">
        <v>632</v>
      </c>
      <c r="H226" s="30" t="s">
        <v>633</v>
      </c>
      <c r="I226" s="30" t="s">
        <v>1150</v>
      </c>
      <c r="J226" s="59">
        <v>2325809</v>
      </c>
      <c r="K226" s="30">
        <v>2325809</v>
      </c>
      <c r="L226" s="71" t="s">
        <v>634</v>
      </c>
      <c r="M226" s="30" t="s">
        <v>83</v>
      </c>
      <c r="N226" s="30" t="s">
        <v>83</v>
      </c>
      <c r="O226" s="69">
        <v>11344384.27</v>
      </c>
      <c r="P226" s="69">
        <v>11.344384269999999</v>
      </c>
      <c r="Q226" s="30" t="s">
        <v>25</v>
      </c>
      <c r="R226" s="70">
        <v>818405323.79750276</v>
      </c>
      <c r="S226" s="71" t="s">
        <v>1220</v>
      </c>
    </row>
    <row r="227" spans="1:19" s="2" customFormat="1" ht="54.9" customHeight="1">
      <c r="A227" s="102">
        <v>225</v>
      </c>
      <c r="B227" s="30" t="s">
        <v>86</v>
      </c>
      <c r="C227" s="30" t="s">
        <v>18</v>
      </c>
      <c r="D227" s="30" t="s">
        <v>143</v>
      </c>
      <c r="E227" s="30" t="s">
        <v>20</v>
      </c>
      <c r="F227" s="30" t="s">
        <v>203</v>
      </c>
      <c r="G227" s="30" t="s">
        <v>303</v>
      </c>
      <c r="H227" s="30" t="s">
        <v>635</v>
      </c>
      <c r="I227" s="30" t="s">
        <v>1151</v>
      </c>
      <c r="J227" s="59">
        <v>2225753</v>
      </c>
      <c r="K227" s="30">
        <v>2225753</v>
      </c>
      <c r="L227" s="71" t="s">
        <v>636</v>
      </c>
      <c r="M227" s="30" t="s">
        <v>83</v>
      </c>
      <c r="N227" s="30" t="s">
        <v>83</v>
      </c>
      <c r="O227" s="69">
        <v>7600982.0899999999</v>
      </c>
      <c r="P227" s="69">
        <v>7.6009820899999996</v>
      </c>
      <c r="Q227" s="30" t="s">
        <v>95</v>
      </c>
      <c r="R227" s="70">
        <v>1842609161.647511</v>
      </c>
      <c r="S227" s="71" t="s">
        <v>1220</v>
      </c>
    </row>
    <row r="228" spans="1:19" s="2" customFormat="1" ht="54.9" customHeight="1">
      <c r="A228" s="102">
        <v>226</v>
      </c>
      <c r="B228" s="30" t="s">
        <v>86</v>
      </c>
      <c r="C228" s="30" t="s">
        <v>18</v>
      </c>
      <c r="D228" s="30" t="s">
        <v>264</v>
      </c>
      <c r="E228" s="30" t="s">
        <v>20</v>
      </c>
      <c r="F228" s="30" t="s">
        <v>203</v>
      </c>
      <c r="G228" s="30" t="s">
        <v>203</v>
      </c>
      <c r="H228" s="30" t="s">
        <v>637</v>
      </c>
      <c r="I228" s="30" t="s">
        <v>1151</v>
      </c>
      <c r="J228" s="59">
        <v>2473576</v>
      </c>
      <c r="K228" s="30">
        <v>2473576</v>
      </c>
      <c r="L228" s="71" t="s">
        <v>638</v>
      </c>
      <c r="M228" s="30" t="s">
        <v>24</v>
      </c>
      <c r="N228" s="30" t="s">
        <v>466</v>
      </c>
      <c r="O228" s="69">
        <v>4479798.45</v>
      </c>
      <c r="P228" s="69">
        <v>4.4797984500000005</v>
      </c>
      <c r="Q228" s="30" t="s">
        <v>95</v>
      </c>
      <c r="R228" s="70">
        <v>1842609161.647511</v>
      </c>
      <c r="S228" s="71" t="s">
        <v>1218</v>
      </c>
    </row>
    <row r="229" spans="1:19" s="2" customFormat="1" ht="54.9" customHeight="1">
      <c r="A229" s="102">
        <v>227</v>
      </c>
      <c r="B229" s="30" t="s">
        <v>86</v>
      </c>
      <c r="C229" s="30" t="s">
        <v>18</v>
      </c>
      <c r="D229" s="30" t="s">
        <v>143</v>
      </c>
      <c r="E229" s="30" t="s">
        <v>1037</v>
      </c>
      <c r="F229" s="30" t="s">
        <v>203</v>
      </c>
      <c r="G229" s="30" t="s">
        <v>265</v>
      </c>
      <c r="H229" s="30" t="s">
        <v>639</v>
      </c>
      <c r="I229" s="69" t="s">
        <v>1165</v>
      </c>
      <c r="J229" s="59">
        <v>2336683</v>
      </c>
      <c r="K229" s="30">
        <v>2336683</v>
      </c>
      <c r="L229" s="71" t="s">
        <v>641</v>
      </c>
      <c r="M229" s="30" t="s">
        <v>83</v>
      </c>
      <c r="N229" s="30" t="s">
        <v>83</v>
      </c>
      <c r="O229" s="69">
        <v>13201812.77</v>
      </c>
      <c r="P229" s="69">
        <v>13.20181277</v>
      </c>
      <c r="Q229" s="30" t="s">
        <v>25</v>
      </c>
      <c r="R229" s="70">
        <v>196192563.66</v>
      </c>
      <c r="S229" s="71" t="s">
        <v>1220</v>
      </c>
    </row>
    <row r="230" spans="1:19" s="2" customFormat="1" ht="54.9" customHeight="1">
      <c r="A230" s="102">
        <v>228</v>
      </c>
      <c r="B230" s="30" t="s">
        <v>86</v>
      </c>
      <c r="C230" s="30" t="s">
        <v>18</v>
      </c>
      <c r="D230" s="30" t="s">
        <v>881</v>
      </c>
      <c r="E230" s="30" t="s">
        <v>1031</v>
      </c>
      <c r="F230" s="30" t="s">
        <v>28</v>
      </c>
      <c r="G230" s="30" t="s">
        <v>495</v>
      </c>
      <c r="H230" s="30" t="s">
        <v>642</v>
      </c>
      <c r="I230" s="30" t="s">
        <v>1183</v>
      </c>
      <c r="J230" s="59">
        <v>2544732</v>
      </c>
      <c r="K230" s="30">
        <v>2544732</v>
      </c>
      <c r="L230" s="71" t="s">
        <v>644</v>
      </c>
      <c r="M230" s="30" t="s">
        <v>148</v>
      </c>
      <c r="N230" s="30" t="s">
        <v>444</v>
      </c>
      <c r="O230" s="69">
        <v>6774802.7300000004</v>
      </c>
      <c r="P230" s="69">
        <v>6.7748027300000002</v>
      </c>
      <c r="Q230" s="30" t="s">
        <v>95</v>
      </c>
      <c r="R230" s="70">
        <v>18915980.890000001</v>
      </c>
      <c r="S230" s="71" t="s">
        <v>1123</v>
      </c>
    </row>
    <row r="231" spans="1:19" s="2" customFormat="1" ht="54.9" customHeight="1">
      <c r="A231" s="102">
        <v>229</v>
      </c>
      <c r="B231" s="30" t="s">
        <v>86</v>
      </c>
      <c r="C231" s="30" t="s">
        <v>18</v>
      </c>
      <c r="D231" s="30" t="s">
        <v>143</v>
      </c>
      <c r="E231" s="30" t="s">
        <v>20</v>
      </c>
      <c r="F231" s="30" t="s">
        <v>61</v>
      </c>
      <c r="G231" s="30" t="s">
        <v>62</v>
      </c>
      <c r="H231" s="30" t="s">
        <v>440</v>
      </c>
      <c r="I231" s="30" t="s">
        <v>1145</v>
      </c>
      <c r="J231" s="59">
        <v>2276904</v>
      </c>
      <c r="K231" s="30">
        <v>2276904</v>
      </c>
      <c r="L231" s="71" t="s">
        <v>648</v>
      </c>
      <c r="M231" s="30" t="s">
        <v>83</v>
      </c>
      <c r="N231" s="30" t="s">
        <v>83</v>
      </c>
      <c r="O231" s="69">
        <v>79020970.989999995</v>
      </c>
      <c r="P231" s="69">
        <v>79.020970989999995</v>
      </c>
      <c r="Q231" s="30" t="s">
        <v>25</v>
      </c>
      <c r="R231" s="70">
        <v>494057856.81249988</v>
      </c>
      <c r="S231" s="71" t="s">
        <v>1220</v>
      </c>
    </row>
    <row r="232" spans="1:19" s="2" customFormat="1" ht="54.9" customHeight="1">
      <c r="A232" s="102">
        <v>230</v>
      </c>
      <c r="B232" s="30" t="s">
        <v>86</v>
      </c>
      <c r="C232" s="30" t="s">
        <v>18</v>
      </c>
      <c r="D232" s="30" t="s">
        <v>143</v>
      </c>
      <c r="E232" s="30" t="s">
        <v>20</v>
      </c>
      <c r="F232" s="30" t="s">
        <v>61</v>
      </c>
      <c r="G232" s="30" t="s">
        <v>62</v>
      </c>
      <c r="H232" s="30" t="s">
        <v>62</v>
      </c>
      <c r="I232" s="30" t="s">
        <v>1145</v>
      </c>
      <c r="J232" s="59">
        <v>2473935</v>
      </c>
      <c r="K232" s="30">
        <v>2473935</v>
      </c>
      <c r="L232" s="71" t="s">
        <v>649</v>
      </c>
      <c r="M232" s="30" t="s">
        <v>83</v>
      </c>
      <c r="N232" s="30" t="s">
        <v>316</v>
      </c>
      <c r="O232" s="69">
        <v>68354226.890000001</v>
      </c>
      <c r="P232" s="69">
        <v>68.354226890000007</v>
      </c>
      <c r="Q232" s="30" t="s">
        <v>25</v>
      </c>
      <c r="R232" s="70">
        <v>494057856.81249988</v>
      </c>
      <c r="S232" s="71" t="s">
        <v>1220</v>
      </c>
    </row>
    <row r="233" spans="1:19" s="2" customFormat="1" ht="54.9" customHeight="1">
      <c r="A233" s="102">
        <v>231</v>
      </c>
      <c r="B233" s="30" t="s">
        <v>86</v>
      </c>
      <c r="C233" s="30" t="s">
        <v>18</v>
      </c>
      <c r="D233" s="30" t="s">
        <v>264</v>
      </c>
      <c r="E233" s="30" t="s">
        <v>20</v>
      </c>
      <c r="F233" s="30" t="s">
        <v>61</v>
      </c>
      <c r="G233" s="30" t="s">
        <v>140</v>
      </c>
      <c r="H233" s="30" t="s">
        <v>140</v>
      </c>
      <c r="I233" s="30" t="s">
        <v>1145</v>
      </c>
      <c r="J233" s="59">
        <v>2427388</v>
      </c>
      <c r="K233" s="30">
        <v>2427388</v>
      </c>
      <c r="L233" s="71" t="s">
        <v>650</v>
      </c>
      <c r="M233" s="30" t="s">
        <v>83</v>
      </c>
      <c r="N233" s="30" t="s">
        <v>175</v>
      </c>
      <c r="O233" s="69">
        <v>38788407.619999997</v>
      </c>
      <c r="P233" s="69">
        <v>38.788407619999994</v>
      </c>
      <c r="Q233" s="30" t="s">
        <v>25</v>
      </c>
      <c r="R233" s="70">
        <v>494057856.81249988</v>
      </c>
      <c r="S233" s="71" t="s">
        <v>1218</v>
      </c>
    </row>
    <row r="234" spans="1:19" s="2" customFormat="1" ht="54.9" customHeight="1">
      <c r="A234" s="102">
        <v>232</v>
      </c>
      <c r="B234" s="30" t="s">
        <v>17</v>
      </c>
      <c r="C234" s="30" t="s">
        <v>18</v>
      </c>
      <c r="D234" s="30" t="s">
        <v>143</v>
      </c>
      <c r="E234" s="30" t="s">
        <v>20</v>
      </c>
      <c r="F234" s="30" t="s">
        <v>61</v>
      </c>
      <c r="G234" s="30" t="s">
        <v>194</v>
      </c>
      <c r="H234" s="30" t="s">
        <v>645</v>
      </c>
      <c r="I234" s="30" t="s">
        <v>1145</v>
      </c>
      <c r="J234" s="59">
        <v>2599205</v>
      </c>
      <c r="K234" s="30">
        <v>2599205</v>
      </c>
      <c r="L234" s="71" t="s">
        <v>1040</v>
      </c>
      <c r="M234" s="30" t="s">
        <v>148</v>
      </c>
      <c r="N234" s="30" t="s">
        <v>471</v>
      </c>
      <c r="O234" s="69">
        <v>5678277.5</v>
      </c>
      <c r="P234" s="69">
        <v>5.6782775000000001</v>
      </c>
      <c r="Q234" s="30" t="s">
        <v>95</v>
      </c>
      <c r="R234" s="70">
        <v>494057856.81249988</v>
      </c>
      <c r="S234" s="71" t="s">
        <v>1220</v>
      </c>
    </row>
    <row r="235" spans="1:19" s="2" customFormat="1" ht="54.9" customHeight="1">
      <c r="A235" s="102">
        <v>233</v>
      </c>
      <c r="B235" s="30" t="s">
        <v>17</v>
      </c>
      <c r="C235" s="30" t="s">
        <v>18</v>
      </c>
      <c r="D235" s="30" t="s">
        <v>881</v>
      </c>
      <c r="E235" s="30" t="s">
        <v>20</v>
      </c>
      <c r="F235" s="30" t="s">
        <v>61</v>
      </c>
      <c r="G235" s="30" t="s">
        <v>652</v>
      </c>
      <c r="H235" s="30" t="s">
        <v>653</v>
      </c>
      <c r="I235" s="30" t="s">
        <v>1145</v>
      </c>
      <c r="J235" s="59">
        <v>2537565</v>
      </c>
      <c r="K235" s="30">
        <v>2537565</v>
      </c>
      <c r="L235" s="71" t="s">
        <v>654</v>
      </c>
      <c r="M235" s="30" t="s">
        <v>148</v>
      </c>
      <c r="N235" s="30" t="s">
        <v>442</v>
      </c>
      <c r="O235" s="69">
        <v>14300211.550000001</v>
      </c>
      <c r="P235" s="69">
        <v>14.30021155</v>
      </c>
      <c r="Q235" s="30" t="s">
        <v>25</v>
      </c>
      <c r="R235" s="70">
        <v>494057856.81249988</v>
      </c>
      <c r="S235" s="71" t="s">
        <v>1123</v>
      </c>
    </row>
    <row r="236" spans="1:19" s="2" customFormat="1" ht="54.9" customHeight="1">
      <c r="A236" s="102">
        <v>234</v>
      </c>
      <c r="B236" s="30" t="s">
        <v>17</v>
      </c>
      <c r="C236" s="30" t="s">
        <v>18</v>
      </c>
      <c r="D236" s="30" t="s">
        <v>881</v>
      </c>
      <c r="E236" s="30" t="s">
        <v>20</v>
      </c>
      <c r="F236" s="30" t="s">
        <v>61</v>
      </c>
      <c r="G236" s="30" t="s">
        <v>62</v>
      </c>
      <c r="H236" s="30" t="s">
        <v>62</v>
      </c>
      <c r="I236" s="30" t="s">
        <v>1145</v>
      </c>
      <c r="J236" s="59">
        <v>2519104</v>
      </c>
      <c r="K236" s="30">
        <v>2519104</v>
      </c>
      <c r="L236" s="71" t="s">
        <v>655</v>
      </c>
      <c r="M236" s="30" t="s">
        <v>148</v>
      </c>
      <c r="N236" s="30" t="s">
        <v>442</v>
      </c>
      <c r="O236" s="69">
        <v>7124106.8700000001</v>
      </c>
      <c r="P236" s="69">
        <v>7.1241068700000003</v>
      </c>
      <c r="Q236" s="30" t="s">
        <v>95</v>
      </c>
      <c r="R236" s="70">
        <v>494057856.81249988</v>
      </c>
      <c r="S236" s="71" t="s">
        <v>1123</v>
      </c>
    </row>
    <row r="237" spans="1:19" s="2" customFormat="1" ht="54.9" customHeight="1">
      <c r="A237" s="102">
        <v>235</v>
      </c>
      <c r="B237" s="30" t="s">
        <v>17</v>
      </c>
      <c r="C237" s="30" t="s">
        <v>18</v>
      </c>
      <c r="D237" s="30" t="s">
        <v>881</v>
      </c>
      <c r="E237" s="30" t="s">
        <v>20</v>
      </c>
      <c r="F237" s="30" t="s">
        <v>61</v>
      </c>
      <c r="G237" s="30" t="s">
        <v>194</v>
      </c>
      <c r="H237" s="30" t="s">
        <v>195</v>
      </c>
      <c r="I237" s="30" t="s">
        <v>1145</v>
      </c>
      <c r="J237" s="59">
        <v>2535816</v>
      </c>
      <c r="K237" s="30">
        <v>2535816</v>
      </c>
      <c r="L237" s="71" t="s">
        <v>656</v>
      </c>
      <c r="M237" s="30" t="s">
        <v>148</v>
      </c>
      <c r="N237" s="30" t="s">
        <v>442</v>
      </c>
      <c r="O237" s="69">
        <v>5325845.72</v>
      </c>
      <c r="P237" s="69">
        <v>5.3258457199999993</v>
      </c>
      <c r="Q237" s="30" t="s">
        <v>95</v>
      </c>
      <c r="R237" s="70">
        <v>494057856.81249988</v>
      </c>
      <c r="S237" s="71" t="s">
        <v>1123</v>
      </c>
    </row>
    <row r="238" spans="1:19" s="2" customFormat="1" ht="54.9" customHeight="1">
      <c r="A238" s="102">
        <v>236</v>
      </c>
      <c r="B238" s="30" t="s">
        <v>17</v>
      </c>
      <c r="C238" s="30" t="s">
        <v>18</v>
      </c>
      <c r="D238" s="30" t="s">
        <v>143</v>
      </c>
      <c r="E238" s="30" t="s">
        <v>20</v>
      </c>
      <c r="F238" s="30" t="s">
        <v>61</v>
      </c>
      <c r="G238" s="30" t="s">
        <v>657</v>
      </c>
      <c r="H238" s="30" t="s">
        <v>658</v>
      </c>
      <c r="I238" s="30" t="s">
        <v>1145</v>
      </c>
      <c r="J238" s="59">
        <v>2526590</v>
      </c>
      <c r="K238" s="30">
        <v>2526590</v>
      </c>
      <c r="L238" s="71" t="s">
        <v>659</v>
      </c>
      <c r="M238" s="30" t="s">
        <v>83</v>
      </c>
      <c r="N238" s="30" t="s">
        <v>175</v>
      </c>
      <c r="O238" s="69">
        <v>12755645.18</v>
      </c>
      <c r="P238" s="69">
        <v>12.75564518</v>
      </c>
      <c r="Q238" s="30" t="s">
        <v>25</v>
      </c>
      <c r="R238" s="70">
        <v>494057856.81249988</v>
      </c>
      <c r="S238" s="71" t="s">
        <v>1220</v>
      </c>
    </row>
    <row r="239" spans="1:19" s="2" customFormat="1" ht="54.9" customHeight="1">
      <c r="A239" s="102">
        <v>237</v>
      </c>
      <c r="B239" s="30" t="s">
        <v>17</v>
      </c>
      <c r="C239" s="30" t="s">
        <v>87</v>
      </c>
      <c r="D239" s="30" t="s">
        <v>660</v>
      </c>
      <c r="E239" s="30" t="s">
        <v>20</v>
      </c>
      <c r="F239" s="30" t="s">
        <v>61</v>
      </c>
      <c r="G239" s="30" t="s">
        <v>140</v>
      </c>
      <c r="H239" s="30" t="s">
        <v>140</v>
      </c>
      <c r="I239" s="30" t="s">
        <v>1145</v>
      </c>
      <c r="J239" s="59">
        <v>2630224</v>
      </c>
      <c r="K239" s="30">
        <v>2630224</v>
      </c>
      <c r="L239" s="71" t="s">
        <v>661</v>
      </c>
      <c r="M239" s="30" t="s">
        <v>24</v>
      </c>
      <c r="N239" s="30" t="s">
        <v>503</v>
      </c>
      <c r="O239" s="69">
        <v>8716699.5700000003</v>
      </c>
      <c r="P239" s="69">
        <v>8.7166995700000012</v>
      </c>
      <c r="Q239" s="30" t="s">
        <v>95</v>
      </c>
      <c r="R239" s="70">
        <v>494057856.81249988</v>
      </c>
      <c r="S239" s="71" t="s">
        <v>1228</v>
      </c>
    </row>
    <row r="240" spans="1:19" s="2" customFormat="1" ht="54.9" customHeight="1">
      <c r="A240" s="102">
        <v>238</v>
      </c>
      <c r="B240" s="30" t="s">
        <v>17</v>
      </c>
      <c r="C240" s="30" t="s">
        <v>18</v>
      </c>
      <c r="D240" s="30" t="s">
        <v>19</v>
      </c>
      <c r="E240" s="30" t="s">
        <v>20</v>
      </c>
      <c r="F240" s="30" t="s">
        <v>61</v>
      </c>
      <c r="G240" s="30" t="s">
        <v>194</v>
      </c>
      <c r="H240" s="30" t="s">
        <v>662</v>
      </c>
      <c r="I240" s="30" t="s">
        <v>1145</v>
      </c>
      <c r="J240" s="59">
        <v>234827</v>
      </c>
      <c r="K240" s="30">
        <v>234827</v>
      </c>
      <c r="L240" s="71" t="s">
        <v>663</v>
      </c>
      <c r="M240" s="30" t="s">
        <v>94</v>
      </c>
      <c r="N240" s="30" t="s">
        <v>664</v>
      </c>
      <c r="O240" s="69">
        <v>35000000</v>
      </c>
      <c r="P240" s="69">
        <v>35</v>
      </c>
      <c r="Q240" s="30" t="s">
        <v>25</v>
      </c>
      <c r="R240" s="70">
        <v>494057856.81249988</v>
      </c>
      <c r="S240" s="71" t="s">
        <v>1047</v>
      </c>
    </row>
    <row r="241" spans="1:19" s="2" customFormat="1" ht="54.9" customHeight="1">
      <c r="A241" s="102">
        <v>239</v>
      </c>
      <c r="B241" s="30" t="s">
        <v>86</v>
      </c>
      <c r="C241" s="30" t="s">
        <v>18</v>
      </c>
      <c r="D241" s="30" t="s">
        <v>881</v>
      </c>
      <c r="E241" s="30" t="s">
        <v>20</v>
      </c>
      <c r="F241" s="30" t="s">
        <v>336</v>
      </c>
      <c r="G241" s="30" t="s">
        <v>478</v>
      </c>
      <c r="H241" s="30" t="s">
        <v>667</v>
      </c>
      <c r="I241" s="30" t="s">
        <v>1153</v>
      </c>
      <c r="J241" s="59">
        <v>2634890</v>
      </c>
      <c r="K241" s="30">
        <v>2634890</v>
      </c>
      <c r="L241" s="71" t="s">
        <v>668</v>
      </c>
      <c r="M241" s="30" t="s">
        <v>148</v>
      </c>
      <c r="N241" s="30" t="s">
        <v>471</v>
      </c>
      <c r="O241" s="69">
        <v>78834898.260000005</v>
      </c>
      <c r="P241" s="69">
        <v>78.834898260000003</v>
      </c>
      <c r="Q241" s="30" t="s">
        <v>25</v>
      </c>
      <c r="R241" s="70">
        <v>749721925.15750229</v>
      </c>
      <c r="S241" s="71" t="s">
        <v>1123</v>
      </c>
    </row>
    <row r="242" spans="1:19" s="2" customFormat="1" ht="54.9" customHeight="1">
      <c r="A242" s="102">
        <v>240</v>
      </c>
      <c r="B242" s="30" t="s">
        <v>86</v>
      </c>
      <c r="C242" s="30" t="s">
        <v>18</v>
      </c>
      <c r="D242" s="30" t="s">
        <v>881</v>
      </c>
      <c r="E242" s="30" t="s">
        <v>20</v>
      </c>
      <c r="F242" s="30" t="s">
        <v>336</v>
      </c>
      <c r="G242" s="30" t="s">
        <v>478</v>
      </c>
      <c r="H242" s="30" t="s">
        <v>478</v>
      </c>
      <c r="I242" s="30" t="s">
        <v>1153</v>
      </c>
      <c r="J242" s="59">
        <v>2590177</v>
      </c>
      <c r="K242" s="30">
        <v>2590177</v>
      </c>
      <c r="L242" s="71" t="s">
        <v>669</v>
      </c>
      <c r="M242" s="30" t="s">
        <v>24</v>
      </c>
      <c r="N242" s="73" t="s">
        <v>466</v>
      </c>
      <c r="O242" s="69">
        <v>23363772.640000001</v>
      </c>
      <c r="P242" s="69">
        <v>23.363772640000001</v>
      </c>
      <c r="Q242" s="30" t="s">
        <v>25</v>
      </c>
      <c r="R242" s="70">
        <v>749721925.15750229</v>
      </c>
      <c r="S242" s="71" t="s">
        <v>1123</v>
      </c>
    </row>
    <row r="243" spans="1:19" s="2" customFormat="1" ht="54.9" customHeight="1">
      <c r="A243" s="102">
        <v>241</v>
      </c>
      <c r="B243" s="30" t="s">
        <v>86</v>
      </c>
      <c r="C243" s="30" t="s">
        <v>18</v>
      </c>
      <c r="D243" s="30" t="s">
        <v>881</v>
      </c>
      <c r="E243" s="30" t="s">
        <v>20</v>
      </c>
      <c r="F243" s="30" t="s">
        <v>336</v>
      </c>
      <c r="G243" s="30" t="s">
        <v>336</v>
      </c>
      <c r="H243" s="30" t="s">
        <v>670</v>
      </c>
      <c r="I243" s="30" t="s">
        <v>1153</v>
      </c>
      <c r="J243" s="59">
        <v>2609511</v>
      </c>
      <c r="K243" s="30">
        <v>2609511</v>
      </c>
      <c r="L243" s="71" t="s">
        <v>671</v>
      </c>
      <c r="M243" s="30" t="s">
        <v>24</v>
      </c>
      <c r="N243" s="73" t="s">
        <v>466</v>
      </c>
      <c r="O243" s="69">
        <v>21380639.32</v>
      </c>
      <c r="P243" s="69">
        <v>21.38063932</v>
      </c>
      <c r="Q243" s="30" t="s">
        <v>25</v>
      </c>
      <c r="R243" s="70">
        <v>749721925.15750229</v>
      </c>
      <c r="S243" s="71" t="s">
        <v>1123</v>
      </c>
    </row>
    <row r="244" spans="1:19" s="2" customFormat="1" ht="54.9" customHeight="1">
      <c r="A244" s="102">
        <v>242</v>
      </c>
      <c r="B244" s="30" t="s">
        <v>86</v>
      </c>
      <c r="C244" s="30" t="s">
        <v>18</v>
      </c>
      <c r="D244" s="30" t="s">
        <v>881</v>
      </c>
      <c r="E244" s="30" t="s">
        <v>20</v>
      </c>
      <c r="F244" s="30" t="s">
        <v>336</v>
      </c>
      <c r="G244" s="30" t="s">
        <v>478</v>
      </c>
      <c r="H244" s="30" t="s">
        <v>667</v>
      </c>
      <c r="I244" s="30" t="s">
        <v>1153</v>
      </c>
      <c r="J244" s="59">
        <v>2637505</v>
      </c>
      <c r="K244" s="30">
        <v>2637505</v>
      </c>
      <c r="L244" s="71" t="s">
        <v>672</v>
      </c>
      <c r="M244" s="30" t="s">
        <v>148</v>
      </c>
      <c r="N244" s="73" t="s">
        <v>444</v>
      </c>
      <c r="O244" s="69">
        <v>20474898.789999999</v>
      </c>
      <c r="P244" s="69">
        <v>20.474898789999997</v>
      </c>
      <c r="Q244" s="30" t="s">
        <v>25</v>
      </c>
      <c r="R244" s="70">
        <v>749721925.15750229</v>
      </c>
      <c r="S244" s="71" t="s">
        <v>1123</v>
      </c>
    </row>
    <row r="245" spans="1:19" s="2" customFormat="1" ht="54.9" customHeight="1">
      <c r="A245" s="102">
        <v>243</v>
      </c>
      <c r="B245" s="30" t="s">
        <v>86</v>
      </c>
      <c r="C245" s="30" t="s">
        <v>87</v>
      </c>
      <c r="D245" s="30" t="s">
        <v>881</v>
      </c>
      <c r="E245" s="30" t="s">
        <v>20</v>
      </c>
      <c r="F245" s="30" t="s">
        <v>336</v>
      </c>
      <c r="G245" s="30" t="s">
        <v>478</v>
      </c>
      <c r="H245" s="30" t="s">
        <v>478</v>
      </c>
      <c r="I245" s="30" t="s">
        <v>1153</v>
      </c>
      <c r="J245" s="59">
        <v>2643986</v>
      </c>
      <c r="K245" s="30">
        <v>2643986</v>
      </c>
      <c r="L245" s="71" t="s">
        <v>673</v>
      </c>
      <c r="M245" s="30" t="s">
        <v>83</v>
      </c>
      <c r="N245" s="73" t="s">
        <v>175</v>
      </c>
      <c r="O245" s="69">
        <v>16939750.57</v>
      </c>
      <c r="P245" s="69">
        <v>16.939750570000001</v>
      </c>
      <c r="Q245" s="30" t="s">
        <v>25</v>
      </c>
      <c r="R245" s="70">
        <v>749721925.15750229</v>
      </c>
      <c r="S245" s="71" t="s">
        <v>1140</v>
      </c>
    </row>
    <row r="246" spans="1:19" s="2" customFormat="1" ht="54.9" customHeight="1">
      <c r="A246" s="102">
        <v>244</v>
      </c>
      <c r="B246" s="30" t="s">
        <v>86</v>
      </c>
      <c r="C246" s="30" t="s">
        <v>18</v>
      </c>
      <c r="D246" s="30" t="s">
        <v>881</v>
      </c>
      <c r="E246" s="30" t="s">
        <v>20</v>
      </c>
      <c r="F246" s="30" t="s">
        <v>336</v>
      </c>
      <c r="G246" s="30" t="s">
        <v>478</v>
      </c>
      <c r="H246" s="30" t="s">
        <v>674</v>
      </c>
      <c r="I246" s="30" t="s">
        <v>1153</v>
      </c>
      <c r="J246" s="59">
        <v>2569640</v>
      </c>
      <c r="K246" s="30">
        <v>2569640</v>
      </c>
      <c r="L246" s="71" t="s">
        <v>675</v>
      </c>
      <c r="M246" s="30" t="s">
        <v>65</v>
      </c>
      <c r="N246" s="30" t="s">
        <v>66</v>
      </c>
      <c r="O246" s="69">
        <v>56660672.520000003</v>
      </c>
      <c r="P246" s="69">
        <v>56.660672520000006</v>
      </c>
      <c r="Q246" s="30" t="s">
        <v>25</v>
      </c>
      <c r="R246" s="70">
        <v>749721925.15750229</v>
      </c>
      <c r="S246" s="71" t="s">
        <v>1123</v>
      </c>
    </row>
    <row r="247" spans="1:19" s="2" customFormat="1" ht="54.9" customHeight="1">
      <c r="A247" s="102">
        <v>245</v>
      </c>
      <c r="B247" s="30" t="s">
        <v>86</v>
      </c>
      <c r="C247" s="30" t="s">
        <v>18</v>
      </c>
      <c r="D247" s="30" t="s">
        <v>881</v>
      </c>
      <c r="E247" s="30" t="s">
        <v>20</v>
      </c>
      <c r="F247" s="30" t="s">
        <v>336</v>
      </c>
      <c r="G247" s="30" t="s">
        <v>478</v>
      </c>
      <c r="H247" s="30" t="s">
        <v>478</v>
      </c>
      <c r="I247" s="30" t="s">
        <v>1153</v>
      </c>
      <c r="J247" s="59">
        <v>2649004</v>
      </c>
      <c r="K247" s="30">
        <v>2649004</v>
      </c>
      <c r="L247" s="71" t="s">
        <v>676</v>
      </c>
      <c r="M247" s="30" t="s">
        <v>148</v>
      </c>
      <c r="N247" s="73" t="s">
        <v>471</v>
      </c>
      <c r="O247" s="69">
        <v>20732088.670000002</v>
      </c>
      <c r="P247" s="69">
        <v>20.732088670000003</v>
      </c>
      <c r="Q247" s="30" t="s">
        <v>25</v>
      </c>
      <c r="R247" s="70">
        <v>749721925.15750229</v>
      </c>
      <c r="S247" s="71" t="s">
        <v>1123</v>
      </c>
    </row>
    <row r="248" spans="1:19" s="2" customFormat="1" ht="54.9" customHeight="1">
      <c r="A248" s="102">
        <v>246</v>
      </c>
      <c r="B248" s="30" t="s">
        <v>253</v>
      </c>
      <c r="C248" s="30" t="s">
        <v>87</v>
      </c>
      <c r="D248" s="30" t="s">
        <v>660</v>
      </c>
      <c r="E248" s="30" t="s">
        <v>34</v>
      </c>
      <c r="F248" s="30" t="s">
        <v>35</v>
      </c>
      <c r="G248" s="30" t="s">
        <v>35</v>
      </c>
      <c r="H248" s="30" t="s">
        <v>677</v>
      </c>
      <c r="I248" s="30" t="s">
        <v>1128</v>
      </c>
      <c r="J248" s="59">
        <v>2606509</v>
      </c>
      <c r="K248" s="30">
        <v>2606509</v>
      </c>
      <c r="L248" s="71" t="s">
        <v>678</v>
      </c>
      <c r="M248" s="30" t="s">
        <v>24</v>
      </c>
      <c r="N248" s="73" t="s">
        <v>24</v>
      </c>
      <c r="O248" s="69">
        <v>8914475.4900000002</v>
      </c>
      <c r="P248" s="69">
        <v>8.9144754900000009</v>
      </c>
      <c r="Q248" s="30" t="s">
        <v>95</v>
      </c>
      <c r="R248" s="70" t="s">
        <v>40</v>
      </c>
      <c r="S248" s="71" t="s">
        <v>1228</v>
      </c>
    </row>
    <row r="249" spans="1:19" s="2" customFormat="1" ht="54.9" customHeight="1">
      <c r="A249" s="102">
        <v>247</v>
      </c>
      <c r="B249" s="30" t="s">
        <v>86</v>
      </c>
      <c r="C249" s="30" t="s">
        <v>18</v>
      </c>
      <c r="D249" s="30" t="s">
        <v>881</v>
      </c>
      <c r="E249" s="30" t="s">
        <v>20</v>
      </c>
      <c r="F249" s="30" t="s">
        <v>355</v>
      </c>
      <c r="G249" s="30" t="s">
        <v>680</v>
      </c>
      <c r="H249" s="30" t="s">
        <v>681</v>
      </c>
      <c r="I249" s="30" t="s">
        <v>1157</v>
      </c>
      <c r="J249" s="59">
        <v>2615801</v>
      </c>
      <c r="K249" s="30">
        <v>2615801</v>
      </c>
      <c r="L249" s="71" t="s">
        <v>683</v>
      </c>
      <c r="M249" s="30" t="s">
        <v>83</v>
      </c>
      <c r="N249" s="30" t="s">
        <v>684</v>
      </c>
      <c r="O249" s="69">
        <v>11033450.25</v>
      </c>
      <c r="P249" s="69">
        <v>11.03345025</v>
      </c>
      <c r="Q249" s="30" t="s">
        <v>25</v>
      </c>
      <c r="R249" s="70">
        <v>1315653456.8000002</v>
      </c>
      <c r="S249" s="71" t="s">
        <v>1123</v>
      </c>
    </row>
    <row r="250" spans="1:19" s="2" customFormat="1" ht="54.9" customHeight="1">
      <c r="A250" s="102">
        <v>248</v>
      </c>
      <c r="B250" s="30" t="s">
        <v>86</v>
      </c>
      <c r="C250" s="30" t="s">
        <v>18</v>
      </c>
      <c r="D250" s="30" t="s">
        <v>881</v>
      </c>
      <c r="E250" s="30" t="s">
        <v>20</v>
      </c>
      <c r="F250" s="30" t="s">
        <v>355</v>
      </c>
      <c r="G250" s="30" t="s">
        <v>680</v>
      </c>
      <c r="H250" s="30" t="s">
        <v>681</v>
      </c>
      <c r="I250" s="30" t="s">
        <v>1157</v>
      </c>
      <c r="J250" s="59">
        <v>2626597</v>
      </c>
      <c r="K250" s="30">
        <v>2626597</v>
      </c>
      <c r="L250" s="71" t="s">
        <v>685</v>
      </c>
      <c r="M250" s="30" t="s">
        <v>83</v>
      </c>
      <c r="N250" s="30" t="s">
        <v>327</v>
      </c>
      <c r="O250" s="69">
        <v>3329537.25</v>
      </c>
      <c r="P250" s="69">
        <v>3.32953725</v>
      </c>
      <c r="Q250" s="30" t="s">
        <v>95</v>
      </c>
      <c r="R250" s="70">
        <v>1315653456.8000002</v>
      </c>
      <c r="S250" s="71" t="s">
        <v>1123</v>
      </c>
    </row>
    <row r="251" spans="1:19" s="2" customFormat="1" ht="54.9" customHeight="1">
      <c r="A251" s="102">
        <v>249</v>
      </c>
      <c r="B251" s="30" t="s">
        <v>86</v>
      </c>
      <c r="C251" s="30" t="s">
        <v>18</v>
      </c>
      <c r="D251" s="30" t="s">
        <v>881</v>
      </c>
      <c r="E251" s="30" t="s">
        <v>20</v>
      </c>
      <c r="F251" s="30" t="s">
        <v>355</v>
      </c>
      <c r="G251" s="30" t="s">
        <v>680</v>
      </c>
      <c r="H251" s="30" t="s">
        <v>289</v>
      </c>
      <c r="I251" s="30" t="s">
        <v>1157</v>
      </c>
      <c r="J251" s="59">
        <v>2617828</v>
      </c>
      <c r="K251" s="30">
        <v>2617828</v>
      </c>
      <c r="L251" s="71" t="s">
        <v>686</v>
      </c>
      <c r="M251" s="30" t="s">
        <v>83</v>
      </c>
      <c r="N251" s="30" t="s">
        <v>327</v>
      </c>
      <c r="O251" s="69">
        <v>4983388.07</v>
      </c>
      <c r="P251" s="69">
        <v>4.9833880700000002</v>
      </c>
      <c r="Q251" s="30" t="s">
        <v>95</v>
      </c>
      <c r="R251" s="70">
        <v>1315653456.8000002</v>
      </c>
      <c r="S251" s="71" t="s">
        <v>1123</v>
      </c>
    </row>
    <row r="252" spans="1:19" s="2" customFormat="1" ht="54.9" customHeight="1">
      <c r="A252" s="102">
        <v>250</v>
      </c>
      <c r="B252" s="30" t="s">
        <v>86</v>
      </c>
      <c r="C252" s="30" t="s">
        <v>18</v>
      </c>
      <c r="D252" s="30" t="s">
        <v>881</v>
      </c>
      <c r="E252" s="30" t="s">
        <v>20</v>
      </c>
      <c r="F252" s="30" t="s">
        <v>355</v>
      </c>
      <c r="G252" s="30" t="s">
        <v>680</v>
      </c>
      <c r="H252" s="30" t="s">
        <v>687</v>
      </c>
      <c r="I252" s="30" t="s">
        <v>1157</v>
      </c>
      <c r="J252" s="59">
        <v>2533451</v>
      </c>
      <c r="K252" s="30">
        <v>2533451</v>
      </c>
      <c r="L252" s="71" t="s">
        <v>688</v>
      </c>
      <c r="M252" s="30" t="s">
        <v>83</v>
      </c>
      <c r="N252" s="30" t="s">
        <v>201</v>
      </c>
      <c r="O252" s="69">
        <v>4659063.45</v>
      </c>
      <c r="P252" s="69">
        <v>4.6590634500000006</v>
      </c>
      <c r="Q252" s="30" t="s">
        <v>95</v>
      </c>
      <c r="R252" s="70">
        <v>1315653456.8000002</v>
      </c>
      <c r="S252" s="71" t="s">
        <v>1123</v>
      </c>
    </row>
    <row r="253" spans="1:19" s="2" customFormat="1" ht="54.9" customHeight="1">
      <c r="A253" s="102">
        <v>251</v>
      </c>
      <c r="B253" s="30" t="s">
        <v>86</v>
      </c>
      <c r="C253" s="30" t="s">
        <v>18</v>
      </c>
      <c r="D253" s="30" t="s">
        <v>881</v>
      </c>
      <c r="E253" s="30" t="s">
        <v>20</v>
      </c>
      <c r="F253" s="30" t="s">
        <v>355</v>
      </c>
      <c r="G253" s="30" t="s">
        <v>680</v>
      </c>
      <c r="H253" s="30" t="s">
        <v>289</v>
      </c>
      <c r="I253" s="30" t="s">
        <v>1157</v>
      </c>
      <c r="J253" s="59">
        <v>2604969</v>
      </c>
      <c r="K253" s="30">
        <v>2604969</v>
      </c>
      <c r="L253" s="71" t="s">
        <v>689</v>
      </c>
      <c r="M253" s="30" t="s">
        <v>83</v>
      </c>
      <c r="N253" s="30" t="s">
        <v>327</v>
      </c>
      <c r="O253" s="69">
        <v>2300286.91</v>
      </c>
      <c r="P253" s="69">
        <v>2.3002869100000001</v>
      </c>
      <c r="Q253" s="30" t="s">
        <v>187</v>
      </c>
      <c r="R253" s="70">
        <v>1315653456.8000002</v>
      </c>
      <c r="S253" s="71" t="s">
        <v>1123</v>
      </c>
    </row>
    <row r="254" spans="1:19" s="2" customFormat="1" ht="54.9" customHeight="1">
      <c r="A254" s="102">
        <v>252</v>
      </c>
      <c r="B254" s="30" t="s">
        <v>272</v>
      </c>
      <c r="C254" s="30" t="s">
        <v>87</v>
      </c>
      <c r="D254" s="30" t="s">
        <v>881</v>
      </c>
      <c r="E254" s="30" t="s">
        <v>20</v>
      </c>
      <c r="F254" s="30" t="s">
        <v>355</v>
      </c>
      <c r="G254" s="30" t="s">
        <v>680</v>
      </c>
      <c r="H254" s="30" t="s">
        <v>681</v>
      </c>
      <c r="I254" s="30" t="s">
        <v>1157</v>
      </c>
      <c r="J254" s="59">
        <v>2652192</v>
      </c>
      <c r="K254" s="30">
        <v>2652192</v>
      </c>
      <c r="L254" s="71" t="s">
        <v>690</v>
      </c>
      <c r="M254" s="30" t="s">
        <v>225</v>
      </c>
      <c r="N254" s="30" t="s">
        <v>691</v>
      </c>
      <c r="O254" s="69">
        <v>44120322.640000001</v>
      </c>
      <c r="P254" s="69">
        <v>44.120322639999998</v>
      </c>
      <c r="Q254" s="30" t="s">
        <v>25</v>
      </c>
      <c r="R254" s="70">
        <v>1315653456.8000002</v>
      </c>
      <c r="S254" s="71" t="s">
        <v>1140</v>
      </c>
    </row>
    <row r="255" spans="1:19" s="2" customFormat="1" ht="54.9" customHeight="1">
      <c r="A255" s="102">
        <v>253</v>
      </c>
      <c r="B255" s="30" t="s">
        <v>86</v>
      </c>
      <c r="C255" s="30" t="s">
        <v>87</v>
      </c>
      <c r="D255" s="30" t="s">
        <v>881</v>
      </c>
      <c r="E255" s="30" t="s">
        <v>20</v>
      </c>
      <c r="F255" s="30" t="s">
        <v>355</v>
      </c>
      <c r="G255" s="30" t="s">
        <v>680</v>
      </c>
      <c r="H255" s="30" t="s">
        <v>687</v>
      </c>
      <c r="I255" s="30" t="s">
        <v>1157</v>
      </c>
      <c r="J255" s="59">
        <v>2649096</v>
      </c>
      <c r="K255" s="30">
        <v>2649096</v>
      </c>
      <c r="L255" s="71" t="s">
        <v>692</v>
      </c>
      <c r="M255" s="30" t="s">
        <v>24</v>
      </c>
      <c r="N255" s="30" t="s">
        <v>285</v>
      </c>
      <c r="O255" s="69">
        <v>2941724.25</v>
      </c>
      <c r="P255" s="69">
        <v>2.94172425</v>
      </c>
      <c r="Q255" s="30" t="s">
        <v>187</v>
      </c>
      <c r="R255" s="70">
        <v>1315653456.8000002</v>
      </c>
      <c r="S255" s="71" t="s">
        <v>1140</v>
      </c>
    </row>
    <row r="256" spans="1:19" s="2" customFormat="1" ht="54.9" customHeight="1">
      <c r="A256" s="102">
        <v>254</v>
      </c>
      <c r="B256" s="30" t="s">
        <v>86</v>
      </c>
      <c r="C256" s="30" t="s">
        <v>18</v>
      </c>
      <c r="D256" s="30" t="s">
        <v>143</v>
      </c>
      <c r="E256" s="30" t="s">
        <v>20</v>
      </c>
      <c r="F256" s="30" t="s">
        <v>355</v>
      </c>
      <c r="G256" s="30" t="s">
        <v>680</v>
      </c>
      <c r="H256" s="30" t="s">
        <v>681</v>
      </c>
      <c r="I256" s="30" t="s">
        <v>1157</v>
      </c>
      <c r="J256" s="59">
        <v>2463709</v>
      </c>
      <c r="K256" s="30">
        <v>2463709</v>
      </c>
      <c r="L256" s="71" t="s">
        <v>693</v>
      </c>
      <c r="M256" s="30" t="s">
        <v>94</v>
      </c>
      <c r="N256" s="30" t="s">
        <v>314</v>
      </c>
      <c r="O256" s="69">
        <v>60930866.329999998</v>
      </c>
      <c r="P256" s="69">
        <v>60.930866330000001</v>
      </c>
      <c r="Q256" s="30" t="s">
        <v>25</v>
      </c>
      <c r="R256" s="70">
        <v>1315653456.8000002</v>
      </c>
      <c r="S256" s="71" t="s">
        <v>1220</v>
      </c>
    </row>
    <row r="257" spans="1:19" s="2" customFormat="1" ht="54.9" customHeight="1">
      <c r="A257" s="102">
        <v>255</v>
      </c>
      <c r="B257" s="30" t="s">
        <v>17</v>
      </c>
      <c r="C257" s="30" t="s">
        <v>18</v>
      </c>
      <c r="D257" s="30" t="s">
        <v>881</v>
      </c>
      <c r="E257" s="30" t="s">
        <v>20</v>
      </c>
      <c r="F257" s="30" t="s">
        <v>150</v>
      </c>
      <c r="G257" s="30" t="s">
        <v>462</v>
      </c>
      <c r="H257" s="30" t="s">
        <v>694</v>
      </c>
      <c r="I257" s="30" t="s">
        <v>1149</v>
      </c>
      <c r="J257" s="59">
        <v>2572332</v>
      </c>
      <c r="K257" s="30">
        <v>2572332</v>
      </c>
      <c r="L257" s="71" t="s">
        <v>1043</v>
      </c>
      <c r="M257" s="30" t="s">
        <v>39</v>
      </c>
      <c r="N257" s="30" t="s">
        <v>448</v>
      </c>
      <c r="O257" s="69">
        <v>11445000</v>
      </c>
      <c r="P257" s="69">
        <v>11.445</v>
      </c>
      <c r="Q257" s="30" t="s">
        <v>25</v>
      </c>
      <c r="R257" s="70">
        <v>983368892.67999983</v>
      </c>
      <c r="S257" s="71" t="s">
        <v>1123</v>
      </c>
    </row>
    <row r="258" spans="1:19" s="2" customFormat="1" ht="54.9" customHeight="1">
      <c r="A258" s="102">
        <v>256</v>
      </c>
      <c r="B258" s="30" t="s">
        <v>17</v>
      </c>
      <c r="C258" s="30" t="s">
        <v>18</v>
      </c>
      <c r="D258" s="30" t="s">
        <v>19</v>
      </c>
      <c r="E258" s="30" t="s">
        <v>20</v>
      </c>
      <c r="F258" s="30" t="s">
        <v>150</v>
      </c>
      <c r="G258" s="30" t="s">
        <v>696</v>
      </c>
      <c r="H258" s="30" t="s">
        <v>697</v>
      </c>
      <c r="I258" s="30" t="s">
        <v>1149</v>
      </c>
      <c r="J258" s="59" t="s">
        <v>19</v>
      </c>
      <c r="K258" s="30" t="s">
        <v>19</v>
      </c>
      <c r="L258" s="71" t="s">
        <v>698</v>
      </c>
      <c r="M258" s="30" t="s">
        <v>148</v>
      </c>
      <c r="N258" s="30" t="s">
        <v>148</v>
      </c>
      <c r="O258" s="69">
        <v>70000000</v>
      </c>
      <c r="P258" s="69">
        <v>70</v>
      </c>
      <c r="Q258" s="30" t="s">
        <v>25</v>
      </c>
      <c r="R258" s="70">
        <v>983368892.67999983</v>
      </c>
      <c r="S258" s="71" t="s">
        <v>1047</v>
      </c>
    </row>
    <row r="259" spans="1:19" s="2" customFormat="1" ht="54.9" customHeight="1">
      <c r="A259" s="102">
        <v>257</v>
      </c>
      <c r="B259" s="30" t="s">
        <v>17</v>
      </c>
      <c r="C259" s="30" t="s">
        <v>18</v>
      </c>
      <c r="D259" s="30" t="s">
        <v>881</v>
      </c>
      <c r="E259" s="30" t="s">
        <v>20</v>
      </c>
      <c r="F259" s="30" t="s">
        <v>150</v>
      </c>
      <c r="G259" s="30" t="s">
        <v>696</v>
      </c>
      <c r="H259" s="30" t="s">
        <v>696</v>
      </c>
      <c r="I259" s="30" t="s">
        <v>1149</v>
      </c>
      <c r="J259" s="59">
        <v>2570362</v>
      </c>
      <c r="K259" s="30">
        <v>2570362</v>
      </c>
      <c r="L259" s="71" t="s">
        <v>699</v>
      </c>
      <c r="M259" s="30" t="s">
        <v>24</v>
      </c>
      <c r="N259" s="30" t="s">
        <v>285</v>
      </c>
      <c r="O259" s="69">
        <v>158528835.58000001</v>
      </c>
      <c r="P259" s="69">
        <v>158.52883558000002</v>
      </c>
      <c r="Q259" s="30" t="s">
        <v>149</v>
      </c>
      <c r="R259" s="70">
        <v>983368892.67999983</v>
      </c>
      <c r="S259" s="71" t="s">
        <v>1123</v>
      </c>
    </row>
    <row r="260" spans="1:19" s="2" customFormat="1" ht="54.9" customHeight="1">
      <c r="A260" s="102">
        <v>258</v>
      </c>
      <c r="B260" s="30" t="s">
        <v>17</v>
      </c>
      <c r="C260" s="30" t="s">
        <v>18</v>
      </c>
      <c r="D260" s="30" t="s">
        <v>881</v>
      </c>
      <c r="E260" s="30" t="s">
        <v>20</v>
      </c>
      <c r="F260" s="30" t="s">
        <v>150</v>
      </c>
      <c r="G260" s="30" t="s">
        <v>390</v>
      </c>
      <c r="H260" s="30" t="s">
        <v>700</v>
      </c>
      <c r="I260" s="30" t="s">
        <v>1149</v>
      </c>
      <c r="J260" s="59">
        <v>2569489</v>
      </c>
      <c r="K260" s="30">
        <v>2569489</v>
      </c>
      <c r="L260" s="71" t="s">
        <v>701</v>
      </c>
      <c r="M260" s="30" t="s">
        <v>24</v>
      </c>
      <c r="N260" s="30" t="s">
        <v>285</v>
      </c>
      <c r="O260" s="69">
        <v>224992914.71000001</v>
      </c>
      <c r="P260" s="69">
        <v>224.99291471000001</v>
      </c>
      <c r="Q260" s="30" t="s">
        <v>149</v>
      </c>
      <c r="R260" s="70">
        <v>983368892.67999983</v>
      </c>
      <c r="S260" s="71" t="s">
        <v>1123</v>
      </c>
    </row>
    <row r="261" spans="1:19" s="2" customFormat="1" ht="54.9" customHeight="1">
      <c r="A261" s="102">
        <v>259</v>
      </c>
      <c r="B261" s="30" t="s">
        <v>17</v>
      </c>
      <c r="C261" s="30" t="s">
        <v>18</v>
      </c>
      <c r="D261" s="30" t="s">
        <v>881</v>
      </c>
      <c r="E261" s="30" t="s">
        <v>20</v>
      </c>
      <c r="F261" s="30" t="s">
        <v>150</v>
      </c>
      <c r="G261" s="30" t="s">
        <v>488</v>
      </c>
      <c r="H261" s="30" t="s">
        <v>702</v>
      </c>
      <c r="I261" s="30" t="s">
        <v>1149</v>
      </c>
      <c r="J261" s="59">
        <v>2565859</v>
      </c>
      <c r="K261" s="30">
        <v>2565859</v>
      </c>
      <c r="L261" s="71" t="s">
        <v>703</v>
      </c>
      <c r="M261" s="30" t="s">
        <v>83</v>
      </c>
      <c r="N261" s="30" t="s">
        <v>175</v>
      </c>
      <c r="O261" s="69">
        <v>30692660.52</v>
      </c>
      <c r="P261" s="69">
        <v>30.69266052</v>
      </c>
      <c r="Q261" s="30" t="s">
        <v>25</v>
      </c>
      <c r="R261" s="70">
        <v>983368892.67999983</v>
      </c>
      <c r="S261" s="71" t="s">
        <v>1123</v>
      </c>
    </row>
    <row r="262" spans="1:19" s="2" customFormat="1" ht="54.9" customHeight="1">
      <c r="A262" s="102">
        <v>260</v>
      </c>
      <c r="B262" s="30" t="s">
        <v>17</v>
      </c>
      <c r="C262" s="30" t="s">
        <v>18</v>
      </c>
      <c r="D262" s="30" t="s">
        <v>881</v>
      </c>
      <c r="E262" s="30" t="s">
        <v>20</v>
      </c>
      <c r="F262" s="30" t="s">
        <v>150</v>
      </c>
      <c r="G262" s="30" t="s">
        <v>150</v>
      </c>
      <c r="H262" s="30" t="s">
        <v>451</v>
      </c>
      <c r="I262" s="30" t="s">
        <v>1149</v>
      </c>
      <c r="J262" s="59">
        <v>2541831</v>
      </c>
      <c r="K262" s="30">
        <v>2541831</v>
      </c>
      <c r="L262" s="71" t="s">
        <v>704</v>
      </c>
      <c r="M262" s="30" t="s">
        <v>186</v>
      </c>
      <c r="N262" s="30" t="s">
        <v>537</v>
      </c>
      <c r="O262" s="69">
        <v>3850741.02</v>
      </c>
      <c r="P262" s="69">
        <v>3.8507410200000001</v>
      </c>
      <c r="Q262" s="30" t="s">
        <v>95</v>
      </c>
      <c r="R262" s="70">
        <v>983368892.67999983</v>
      </c>
      <c r="S262" s="71" t="s">
        <v>1123</v>
      </c>
    </row>
    <row r="263" spans="1:19" s="2" customFormat="1" ht="54.9" customHeight="1">
      <c r="A263" s="102">
        <v>261</v>
      </c>
      <c r="B263" s="30" t="s">
        <v>17</v>
      </c>
      <c r="C263" s="30" t="s">
        <v>18</v>
      </c>
      <c r="D263" s="30" t="s">
        <v>881</v>
      </c>
      <c r="E263" s="30" t="s">
        <v>20</v>
      </c>
      <c r="F263" s="30" t="s">
        <v>150</v>
      </c>
      <c r="G263" s="30" t="s">
        <v>324</v>
      </c>
      <c r="H263" s="30" t="s">
        <v>705</v>
      </c>
      <c r="I263" s="30" t="s">
        <v>1149</v>
      </c>
      <c r="J263" s="59">
        <v>2541810</v>
      </c>
      <c r="K263" s="30">
        <v>2541810</v>
      </c>
      <c r="L263" s="71" t="s">
        <v>706</v>
      </c>
      <c r="M263" s="30" t="s">
        <v>186</v>
      </c>
      <c r="N263" s="30" t="s">
        <v>537</v>
      </c>
      <c r="O263" s="69">
        <v>2083264.83</v>
      </c>
      <c r="P263" s="69">
        <v>2.0832648300000001</v>
      </c>
      <c r="Q263" s="30" t="s">
        <v>187</v>
      </c>
      <c r="R263" s="70">
        <v>983368892.67999983</v>
      </c>
      <c r="S263" s="71" t="s">
        <v>1123</v>
      </c>
    </row>
    <row r="264" spans="1:19" s="2" customFormat="1" ht="54.9" customHeight="1">
      <c r="A264" s="102">
        <v>262</v>
      </c>
      <c r="B264" s="30" t="s">
        <v>17</v>
      </c>
      <c r="C264" s="30" t="s">
        <v>18</v>
      </c>
      <c r="D264" s="30" t="s">
        <v>881</v>
      </c>
      <c r="E264" s="30" t="s">
        <v>20</v>
      </c>
      <c r="F264" s="30" t="s">
        <v>150</v>
      </c>
      <c r="G264" s="30" t="s">
        <v>150</v>
      </c>
      <c r="H264" s="30" t="s">
        <v>451</v>
      </c>
      <c r="I264" s="30" t="s">
        <v>1149</v>
      </c>
      <c r="J264" s="59">
        <v>2540068</v>
      </c>
      <c r="K264" s="30">
        <v>2540068</v>
      </c>
      <c r="L264" s="71" t="s">
        <v>707</v>
      </c>
      <c r="M264" s="30" t="s">
        <v>24</v>
      </c>
      <c r="N264" s="30" t="s">
        <v>285</v>
      </c>
      <c r="O264" s="69">
        <v>30092807.239999998</v>
      </c>
      <c r="P264" s="69">
        <v>30.092807239999999</v>
      </c>
      <c r="Q264" s="30" t="s">
        <v>25</v>
      </c>
      <c r="R264" s="70">
        <v>983368892.67999983</v>
      </c>
      <c r="S264" s="71" t="s">
        <v>1123</v>
      </c>
    </row>
    <row r="265" spans="1:19" s="2" customFormat="1" ht="54.9" customHeight="1">
      <c r="A265" s="102">
        <v>263</v>
      </c>
      <c r="B265" s="30" t="s">
        <v>17</v>
      </c>
      <c r="C265" s="30" t="s">
        <v>18</v>
      </c>
      <c r="D265" s="30" t="s">
        <v>19</v>
      </c>
      <c r="E265" s="30" t="s">
        <v>20</v>
      </c>
      <c r="F265" s="30" t="s">
        <v>150</v>
      </c>
      <c r="G265" s="30" t="s">
        <v>390</v>
      </c>
      <c r="H265" s="30" t="s">
        <v>700</v>
      </c>
      <c r="I265" s="30" t="s">
        <v>1149</v>
      </c>
      <c r="J265" s="59" t="s">
        <v>19</v>
      </c>
      <c r="K265" s="30" t="s">
        <v>19</v>
      </c>
      <c r="L265" s="71" t="s">
        <v>708</v>
      </c>
      <c r="M265" s="30" t="s">
        <v>148</v>
      </c>
      <c r="N265" s="30" t="s">
        <v>148</v>
      </c>
      <c r="O265" s="69">
        <v>20000000</v>
      </c>
      <c r="P265" s="69">
        <v>20</v>
      </c>
      <c r="Q265" s="30" t="s">
        <v>25</v>
      </c>
      <c r="R265" s="70">
        <v>983368892.67999983</v>
      </c>
      <c r="S265" s="71" t="s">
        <v>1047</v>
      </c>
    </row>
    <row r="266" spans="1:19" s="2" customFormat="1" ht="54.9" customHeight="1">
      <c r="A266" s="102">
        <v>264</v>
      </c>
      <c r="B266" s="30" t="s">
        <v>17</v>
      </c>
      <c r="C266" s="30" t="s">
        <v>18</v>
      </c>
      <c r="D266" s="30" t="s">
        <v>19</v>
      </c>
      <c r="E266" s="30" t="s">
        <v>20</v>
      </c>
      <c r="F266" s="30" t="s">
        <v>150</v>
      </c>
      <c r="G266" s="30" t="s">
        <v>709</v>
      </c>
      <c r="H266" s="30" t="s">
        <v>710</v>
      </c>
      <c r="I266" s="30" t="s">
        <v>1149</v>
      </c>
      <c r="J266" s="59" t="s">
        <v>19</v>
      </c>
      <c r="K266" s="30" t="s">
        <v>19</v>
      </c>
      <c r="L266" s="71" t="s">
        <v>972</v>
      </c>
      <c r="M266" s="30" t="s">
        <v>148</v>
      </c>
      <c r="N266" s="30" t="s">
        <v>148</v>
      </c>
      <c r="O266" s="69">
        <v>25400000</v>
      </c>
      <c r="P266" s="69">
        <v>25.4</v>
      </c>
      <c r="Q266" s="30" t="s">
        <v>25</v>
      </c>
      <c r="R266" s="70">
        <v>983368892.67999983</v>
      </c>
      <c r="S266" s="71" t="s">
        <v>1047</v>
      </c>
    </row>
    <row r="267" spans="1:19" s="2" customFormat="1" ht="54.9" customHeight="1">
      <c r="A267" s="102">
        <v>265</v>
      </c>
      <c r="B267" s="30" t="s">
        <v>86</v>
      </c>
      <c r="C267" s="30" t="s">
        <v>18</v>
      </c>
      <c r="D267" s="30" t="s">
        <v>143</v>
      </c>
      <c r="E267" s="30" t="s">
        <v>79</v>
      </c>
      <c r="F267" s="30" t="s">
        <v>181</v>
      </c>
      <c r="G267" s="30" t="s">
        <v>181</v>
      </c>
      <c r="H267" s="30" t="s">
        <v>181</v>
      </c>
      <c r="I267" s="30" t="s">
        <v>1052</v>
      </c>
      <c r="J267" s="59">
        <v>2569509</v>
      </c>
      <c r="K267" s="30">
        <v>2569509</v>
      </c>
      <c r="L267" s="71" t="s">
        <v>713</v>
      </c>
      <c r="M267" s="30" t="s">
        <v>83</v>
      </c>
      <c r="N267" s="30" t="s">
        <v>535</v>
      </c>
      <c r="O267" s="69">
        <v>5906380.4699999997</v>
      </c>
      <c r="P267" s="69">
        <v>5.9063804699999993</v>
      </c>
      <c r="Q267" s="30" t="s">
        <v>95</v>
      </c>
      <c r="R267" s="70">
        <v>22470659.040000003</v>
      </c>
      <c r="S267" s="71" t="s">
        <v>1220</v>
      </c>
    </row>
    <row r="268" spans="1:19" s="2" customFormat="1" ht="54.9" customHeight="1">
      <c r="A268" s="102">
        <v>266</v>
      </c>
      <c r="B268" s="30" t="s">
        <v>17</v>
      </c>
      <c r="C268" s="30" t="s">
        <v>18</v>
      </c>
      <c r="D268" s="30" t="s">
        <v>143</v>
      </c>
      <c r="E268" s="30" t="s">
        <v>34</v>
      </c>
      <c r="F268" s="30" t="s">
        <v>76</v>
      </c>
      <c r="G268" s="30" t="s">
        <v>525</v>
      </c>
      <c r="H268" s="30" t="s">
        <v>714</v>
      </c>
      <c r="I268" s="30" t="s">
        <v>1129</v>
      </c>
      <c r="J268" s="59">
        <v>2163278</v>
      </c>
      <c r="K268" s="30">
        <v>2163278</v>
      </c>
      <c r="L268" s="71" t="s">
        <v>716</v>
      </c>
      <c r="M268" s="30" t="s">
        <v>83</v>
      </c>
      <c r="N268" s="30" t="s">
        <v>717</v>
      </c>
      <c r="O268" s="69">
        <v>10103293</v>
      </c>
      <c r="P268" s="69">
        <v>10.103293000000001</v>
      </c>
      <c r="Q268" s="30" t="s">
        <v>25</v>
      </c>
      <c r="R268" s="70" t="s">
        <v>40</v>
      </c>
      <c r="S268" s="71" t="s">
        <v>1220</v>
      </c>
    </row>
    <row r="269" spans="1:19" s="2" customFormat="1" ht="54.9" customHeight="1">
      <c r="A269" s="102">
        <v>267</v>
      </c>
      <c r="B269" s="30" t="s">
        <v>17</v>
      </c>
      <c r="C269" s="30" t="s">
        <v>18</v>
      </c>
      <c r="D269" s="30" t="s">
        <v>19</v>
      </c>
      <c r="E269" s="30" t="s">
        <v>34</v>
      </c>
      <c r="F269" s="30" t="s">
        <v>35</v>
      </c>
      <c r="G269" s="30" t="s">
        <v>35</v>
      </c>
      <c r="H269" s="30" t="s">
        <v>52</v>
      </c>
      <c r="I269" s="30" t="s">
        <v>1129</v>
      </c>
      <c r="J269" s="59" t="s">
        <v>19</v>
      </c>
      <c r="K269" s="30" t="s">
        <v>19</v>
      </c>
      <c r="L269" s="71" t="s">
        <v>718</v>
      </c>
      <c r="M269" s="30" t="s">
        <v>83</v>
      </c>
      <c r="N269" s="30" t="s">
        <v>717</v>
      </c>
      <c r="O269" s="69">
        <v>3260259.12</v>
      </c>
      <c r="P269" s="69">
        <v>3.2602591200000002</v>
      </c>
      <c r="Q269" s="30" t="s">
        <v>95</v>
      </c>
      <c r="R269" s="70" t="s">
        <v>40</v>
      </c>
      <c r="S269" s="71" t="s">
        <v>1047</v>
      </c>
    </row>
    <row r="270" spans="1:19" s="2" customFormat="1" ht="54.9" customHeight="1">
      <c r="A270" s="102">
        <v>268</v>
      </c>
      <c r="B270" s="30" t="s">
        <v>17</v>
      </c>
      <c r="C270" s="30" t="s">
        <v>18</v>
      </c>
      <c r="D270" s="30" t="s">
        <v>19</v>
      </c>
      <c r="E270" s="30" t="s">
        <v>34</v>
      </c>
      <c r="F270" s="30" t="s">
        <v>35</v>
      </c>
      <c r="G270" s="30" t="s">
        <v>35</v>
      </c>
      <c r="H270" s="30" t="s">
        <v>719</v>
      </c>
      <c r="I270" s="30" t="s">
        <v>1129</v>
      </c>
      <c r="J270" s="59" t="s">
        <v>19</v>
      </c>
      <c r="K270" s="30" t="s">
        <v>19</v>
      </c>
      <c r="L270" s="71" t="s">
        <v>720</v>
      </c>
      <c r="M270" s="30" t="s">
        <v>83</v>
      </c>
      <c r="N270" s="30" t="s">
        <v>717</v>
      </c>
      <c r="O270" s="69">
        <v>41740345.289999999</v>
      </c>
      <c r="P270" s="69">
        <v>41.74034529</v>
      </c>
      <c r="Q270" s="30" t="s">
        <v>25</v>
      </c>
      <c r="R270" s="70" t="s">
        <v>40</v>
      </c>
      <c r="S270" s="71" t="s">
        <v>1047</v>
      </c>
    </row>
    <row r="271" spans="1:19" s="2" customFormat="1" ht="54.9" customHeight="1">
      <c r="A271" s="102">
        <v>269</v>
      </c>
      <c r="B271" s="30" t="s">
        <v>17</v>
      </c>
      <c r="C271" s="30" t="s">
        <v>18</v>
      </c>
      <c r="D271" s="30" t="s">
        <v>881</v>
      </c>
      <c r="E271" s="30" t="s">
        <v>34</v>
      </c>
      <c r="F271" s="30" t="s">
        <v>212</v>
      </c>
      <c r="G271" s="30" t="s">
        <v>212</v>
      </c>
      <c r="H271" s="30" t="s">
        <v>721</v>
      </c>
      <c r="I271" s="30" t="s">
        <v>1129</v>
      </c>
      <c r="J271" s="59">
        <v>2611448</v>
      </c>
      <c r="K271" s="30">
        <v>2611448</v>
      </c>
      <c r="L271" s="71" t="s">
        <v>722</v>
      </c>
      <c r="M271" s="30" t="s">
        <v>83</v>
      </c>
      <c r="N271" s="30" t="s">
        <v>717</v>
      </c>
      <c r="O271" s="69">
        <v>47521479.960000001</v>
      </c>
      <c r="P271" s="69">
        <v>47.521479960000001</v>
      </c>
      <c r="Q271" s="30" t="s">
        <v>25</v>
      </c>
      <c r="R271" s="70" t="s">
        <v>40</v>
      </c>
      <c r="S271" s="71" t="s">
        <v>1123</v>
      </c>
    </row>
    <row r="272" spans="1:19" s="2" customFormat="1" ht="54.9" customHeight="1">
      <c r="A272" s="102">
        <v>270</v>
      </c>
      <c r="B272" s="30" t="s">
        <v>17</v>
      </c>
      <c r="C272" s="30" t="s">
        <v>87</v>
      </c>
      <c r="D272" s="30" t="s">
        <v>19</v>
      </c>
      <c r="E272" s="30" t="s">
        <v>34</v>
      </c>
      <c r="F272" s="30" t="s">
        <v>96</v>
      </c>
      <c r="G272" s="30" t="s">
        <v>96</v>
      </c>
      <c r="H272" s="30" t="s">
        <v>96</v>
      </c>
      <c r="I272" s="30" t="s">
        <v>1129</v>
      </c>
      <c r="J272" s="59" t="s">
        <v>19</v>
      </c>
      <c r="K272" s="30" t="s">
        <v>19</v>
      </c>
      <c r="L272" s="71" t="s">
        <v>723</v>
      </c>
      <c r="M272" s="30" t="s">
        <v>83</v>
      </c>
      <c r="N272" s="30" t="s">
        <v>724</v>
      </c>
      <c r="O272" s="69">
        <v>885641</v>
      </c>
      <c r="P272" s="69">
        <v>0.88564100000000001</v>
      </c>
      <c r="Q272" s="30" t="s">
        <v>89</v>
      </c>
      <c r="R272" s="70" t="s">
        <v>40</v>
      </c>
      <c r="S272" s="71" t="s">
        <v>1047</v>
      </c>
    </row>
    <row r="273" spans="1:19" s="2" customFormat="1" ht="54.9" customHeight="1">
      <c r="A273" s="102">
        <v>271</v>
      </c>
      <c r="B273" s="30" t="s">
        <v>17</v>
      </c>
      <c r="C273" s="30" t="s">
        <v>87</v>
      </c>
      <c r="D273" s="30" t="s">
        <v>19</v>
      </c>
      <c r="E273" s="30" t="s">
        <v>34</v>
      </c>
      <c r="F273" s="30" t="s">
        <v>355</v>
      </c>
      <c r="G273" s="30" t="s">
        <v>680</v>
      </c>
      <c r="H273" s="30" t="s">
        <v>681</v>
      </c>
      <c r="I273" s="30" t="s">
        <v>1129</v>
      </c>
      <c r="J273" s="59" t="s">
        <v>19</v>
      </c>
      <c r="K273" s="30" t="s">
        <v>19</v>
      </c>
      <c r="L273" s="71" t="s">
        <v>725</v>
      </c>
      <c r="M273" s="30" t="s">
        <v>83</v>
      </c>
      <c r="N273" s="30" t="s">
        <v>724</v>
      </c>
      <c r="O273" s="69">
        <v>901356</v>
      </c>
      <c r="P273" s="69">
        <v>0.90135600000000005</v>
      </c>
      <c r="Q273" s="30" t="s">
        <v>89</v>
      </c>
      <c r="R273" s="70" t="s">
        <v>40</v>
      </c>
      <c r="S273" s="71" t="s">
        <v>1047</v>
      </c>
    </row>
    <row r="274" spans="1:19" s="2" customFormat="1" ht="54.9" customHeight="1">
      <c r="A274" s="102">
        <v>272</v>
      </c>
      <c r="B274" s="30" t="s">
        <v>17</v>
      </c>
      <c r="C274" s="30" t="s">
        <v>87</v>
      </c>
      <c r="D274" s="30" t="s">
        <v>19</v>
      </c>
      <c r="E274" s="30" t="s">
        <v>34</v>
      </c>
      <c r="F274" s="30" t="s">
        <v>56</v>
      </c>
      <c r="G274" s="30" t="s">
        <v>56</v>
      </c>
      <c r="H274" s="30" t="s">
        <v>56</v>
      </c>
      <c r="I274" s="30" t="s">
        <v>1129</v>
      </c>
      <c r="J274" s="59" t="s">
        <v>19</v>
      </c>
      <c r="K274" s="30" t="s">
        <v>19</v>
      </c>
      <c r="L274" s="71" t="s">
        <v>726</v>
      </c>
      <c r="M274" s="30" t="s">
        <v>83</v>
      </c>
      <c r="N274" s="30" t="s">
        <v>724</v>
      </c>
      <c r="O274" s="69">
        <v>836754</v>
      </c>
      <c r="P274" s="69">
        <v>0.836754</v>
      </c>
      <c r="Q274" s="30" t="s">
        <v>89</v>
      </c>
      <c r="R274" s="70" t="s">
        <v>40</v>
      </c>
      <c r="S274" s="71" t="s">
        <v>1047</v>
      </c>
    </row>
    <row r="275" spans="1:19" s="2" customFormat="1" ht="54.9" customHeight="1">
      <c r="A275" s="102">
        <v>273</v>
      </c>
      <c r="B275" s="30" t="s">
        <v>17</v>
      </c>
      <c r="C275" s="30" t="s">
        <v>87</v>
      </c>
      <c r="D275" s="30" t="s">
        <v>19</v>
      </c>
      <c r="E275" s="30" t="s">
        <v>34</v>
      </c>
      <c r="F275" s="30" t="s">
        <v>220</v>
      </c>
      <c r="G275" s="30" t="s">
        <v>227</v>
      </c>
      <c r="H275" s="30" t="s">
        <v>374</v>
      </c>
      <c r="I275" s="30" t="s">
        <v>1129</v>
      </c>
      <c r="J275" s="59" t="s">
        <v>19</v>
      </c>
      <c r="K275" s="30" t="s">
        <v>19</v>
      </c>
      <c r="L275" s="71" t="s">
        <v>727</v>
      </c>
      <c r="M275" s="30" t="s">
        <v>83</v>
      </c>
      <c r="N275" s="30" t="s">
        <v>724</v>
      </c>
      <c r="O275" s="69">
        <v>924957</v>
      </c>
      <c r="P275" s="69">
        <v>0.92495700000000003</v>
      </c>
      <c r="Q275" s="30" t="s">
        <v>89</v>
      </c>
      <c r="R275" s="70" t="s">
        <v>40</v>
      </c>
      <c r="S275" s="71" t="s">
        <v>1047</v>
      </c>
    </row>
    <row r="276" spans="1:19" s="2" customFormat="1" ht="54.9" customHeight="1">
      <c r="A276" s="102">
        <v>274</v>
      </c>
      <c r="B276" s="30" t="s">
        <v>17</v>
      </c>
      <c r="C276" s="30" t="s">
        <v>87</v>
      </c>
      <c r="D276" s="30" t="s">
        <v>19</v>
      </c>
      <c r="E276" s="30" t="s">
        <v>34</v>
      </c>
      <c r="F276" s="30" t="s">
        <v>203</v>
      </c>
      <c r="G276" s="30" t="s">
        <v>265</v>
      </c>
      <c r="H276" s="30" t="s">
        <v>560</v>
      </c>
      <c r="I276" s="30" t="s">
        <v>1129</v>
      </c>
      <c r="J276" s="59" t="s">
        <v>19</v>
      </c>
      <c r="K276" s="30" t="s">
        <v>19</v>
      </c>
      <c r="L276" s="71" t="s">
        <v>973</v>
      </c>
      <c r="M276" s="30" t="s">
        <v>83</v>
      </c>
      <c r="N276" s="30" t="s">
        <v>729</v>
      </c>
      <c r="O276" s="69">
        <v>4270641</v>
      </c>
      <c r="P276" s="69">
        <v>4.2706410000000004</v>
      </c>
      <c r="Q276" s="30" t="s">
        <v>95</v>
      </c>
      <c r="R276" s="70" t="s">
        <v>40</v>
      </c>
      <c r="S276" s="71" t="s">
        <v>1047</v>
      </c>
    </row>
    <row r="277" spans="1:19" s="2" customFormat="1" ht="54.9" customHeight="1">
      <c r="A277" s="102">
        <v>275</v>
      </c>
      <c r="B277" s="30" t="s">
        <v>272</v>
      </c>
      <c r="C277" s="30" t="s">
        <v>18</v>
      </c>
      <c r="D277" s="30" t="s">
        <v>881</v>
      </c>
      <c r="E277" s="30" t="s">
        <v>34</v>
      </c>
      <c r="F277" s="30" t="s">
        <v>336</v>
      </c>
      <c r="G277" s="30" t="s">
        <v>478</v>
      </c>
      <c r="H277" s="30" t="s">
        <v>479</v>
      </c>
      <c r="I277" s="30" t="s">
        <v>1129</v>
      </c>
      <c r="J277" s="59">
        <v>2319179</v>
      </c>
      <c r="K277" s="30">
        <v>2319179</v>
      </c>
      <c r="L277" s="71" t="s">
        <v>731</v>
      </c>
      <c r="M277" s="30" t="s">
        <v>83</v>
      </c>
      <c r="N277" s="30" t="s">
        <v>717</v>
      </c>
      <c r="O277" s="69">
        <v>103493637.94</v>
      </c>
      <c r="P277" s="69">
        <v>103.49363794</v>
      </c>
      <c r="Q277" s="30" t="s">
        <v>149</v>
      </c>
      <c r="R277" s="70" t="s">
        <v>40</v>
      </c>
      <c r="S277" s="71" t="s">
        <v>1123</v>
      </c>
    </row>
    <row r="278" spans="1:19" s="2" customFormat="1" ht="54.9" customHeight="1">
      <c r="A278" s="102">
        <v>276</v>
      </c>
      <c r="B278" s="30" t="s">
        <v>253</v>
      </c>
      <c r="C278" s="30" t="s">
        <v>18</v>
      </c>
      <c r="D278" s="30" t="s">
        <v>881</v>
      </c>
      <c r="E278" s="30" t="s">
        <v>34</v>
      </c>
      <c r="F278" s="30" t="s">
        <v>35</v>
      </c>
      <c r="G278" s="30" t="s">
        <v>35</v>
      </c>
      <c r="H278" s="30" t="s">
        <v>732</v>
      </c>
      <c r="I278" s="30" t="s">
        <v>1129</v>
      </c>
      <c r="J278" s="59">
        <v>2233964</v>
      </c>
      <c r="K278" s="30">
        <v>2233964</v>
      </c>
      <c r="L278" s="71" t="s">
        <v>733</v>
      </c>
      <c r="M278" s="30" t="s">
        <v>83</v>
      </c>
      <c r="N278" s="30" t="s">
        <v>717</v>
      </c>
      <c r="O278" s="69">
        <v>25310000</v>
      </c>
      <c r="P278" s="69">
        <v>25.31</v>
      </c>
      <c r="Q278" s="30" t="s">
        <v>25</v>
      </c>
      <c r="R278" s="70" t="s">
        <v>40</v>
      </c>
      <c r="S278" s="71" t="s">
        <v>1123</v>
      </c>
    </row>
    <row r="279" spans="1:19" s="2" customFormat="1" ht="54.9" customHeight="1">
      <c r="A279" s="102">
        <v>277</v>
      </c>
      <c r="B279" s="30" t="s">
        <v>272</v>
      </c>
      <c r="C279" s="30" t="s">
        <v>18</v>
      </c>
      <c r="D279" s="30" t="s">
        <v>881</v>
      </c>
      <c r="E279" s="30" t="s">
        <v>1037</v>
      </c>
      <c r="F279" s="30" t="s">
        <v>96</v>
      </c>
      <c r="G279" s="30" t="s">
        <v>308</v>
      </c>
      <c r="H279" s="30" t="s">
        <v>309</v>
      </c>
      <c r="I279" s="30" t="s">
        <v>1166</v>
      </c>
      <c r="J279" s="59">
        <v>2651755</v>
      </c>
      <c r="K279" s="30">
        <v>2651755</v>
      </c>
      <c r="L279" s="71" t="s">
        <v>738</v>
      </c>
      <c r="M279" s="30" t="s">
        <v>306</v>
      </c>
      <c r="N279" s="30" t="s">
        <v>494</v>
      </c>
      <c r="O279" s="69">
        <v>9263712.7799999993</v>
      </c>
      <c r="P279" s="69">
        <v>9.2637127799999988</v>
      </c>
      <c r="Q279" s="30" t="s">
        <v>95</v>
      </c>
      <c r="R279" s="70">
        <v>36626133.090000004</v>
      </c>
      <c r="S279" s="71" t="s">
        <v>739</v>
      </c>
    </row>
    <row r="280" spans="1:19" s="2" customFormat="1" ht="54.9" customHeight="1">
      <c r="A280" s="102">
        <v>278</v>
      </c>
      <c r="B280" s="30" t="s">
        <v>272</v>
      </c>
      <c r="C280" s="30" t="s">
        <v>18</v>
      </c>
      <c r="D280" s="30" t="s">
        <v>881</v>
      </c>
      <c r="E280" s="30" t="s">
        <v>1037</v>
      </c>
      <c r="F280" s="30" t="s">
        <v>96</v>
      </c>
      <c r="G280" s="30" t="s">
        <v>308</v>
      </c>
      <c r="H280" s="30" t="s">
        <v>309</v>
      </c>
      <c r="I280" s="30" t="s">
        <v>1166</v>
      </c>
      <c r="J280" s="59">
        <v>2651748</v>
      </c>
      <c r="K280" s="30">
        <v>2651748</v>
      </c>
      <c r="L280" s="71" t="s">
        <v>740</v>
      </c>
      <c r="M280" s="30" t="s">
        <v>148</v>
      </c>
      <c r="N280" s="30" t="s">
        <v>444</v>
      </c>
      <c r="O280" s="69">
        <v>4445310.24</v>
      </c>
      <c r="P280" s="69">
        <v>4.4453102400000004</v>
      </c>
      <c r="Q280" s="30" t="s">
        <v>95</v>
      </c>
      <c r="R280" s="70">
        <v>36626133.090000004</v>
      </c>
      <c r="S280" s="71" t="s">
        <v>739</v>
      </c>
    </row>
    <row r="281" spans="1:19" s="2" customFormat="1" ht="54.9" customHeight="1">
      <c r="A281" s="102">
        <v>279</v>
      </c>
      <c r="B281" s="30" t="s">
        <v>17</v>
      </c>
      <c r="C281" s="30" t="s">
        <v>18</v>
      </c>
      <c r="D281" s="30" t="s">
        <v>143</v>
      </c>
      <c r="E281" s="30" t="s">
        <v>34</v>
      </c>
      <c r="F281" s="30" t="s">
        <v>35</v>
      </c>
      <c r="G281" s="30" t="s">
        <v>35</v>
      </c>
      <c r="H281" s="30" t="s">
        <v>741</v>
      </c>
      <c r="I281" s="30" t="s">
        <v>1136</v>
      </c>
      <c r="J281" s="59">
        <v>2293177</v>
      </c>
      <c r="K281" s="30">
        <v>2293177</v>
      </c>
      <c r="L281" s="71" t="s">
        <v>743</v>
      </c>
      <c r="M281" s="30" t="s">
        <v>744</v>
      </c>
      <c r="N281" s="30" t="s">
        <v>745</v>
      </c>
      <c r="O281" s="69">
        <v>91626237.5</v>
      </c>
      <c r="P281" s="69">
        <v>91.626237500000002</v>
      </c>
      <c r="Q281" s="30" t="s">
        <v>25</v>
      </c>
      <c r="R281" s="70" t="s">
        <v>40</v>
      </c>
      <c r="S281" s="71" t="s">
        <v>1220</v>
      </c>
    </row>
    <row r="282" spans="1:19" s="2" customFormat="1" ht="54.9" customHeight="1">
      <c r="A282" s="102">
        <v>280</v>
      </c>
      <c r="B282" s="30" t="s">
        <v>17</v>
      </c>
      <c r="C282" s="30" t="s">
        <v>18</v>
      </c>
      <c r="D282" s="30" t="s">
        <v>19</v>
      </c>
      <c r="E282" s="30" t="s">
        <v>1031</v>
      </c>
      <c r="F282" s="30" t="s">
        <v>208</v>
      </c>
      <c r="G282" s="30" t="s">
        <v>749</v>
      </c>
      <c r="H282" s="30" t="s">
        <v>750</v>
      </c>
      <c r="I282" s="30" t="s">
        <v>1184</v>
      </c>
      <c r="J282" s="59" t="s">
        <v>19</v>
      </c>
      <c r="K282" s="30" t="s">
        <v>19</v>
      </c>
      <c r="L282" s="71" t="s">
        <v>752</v>
      </c>
      <c r="M282" s="30" t="s">
        <v>306</v>
      </c>
      <c r="N282" s="30" t="s">
        <v>307</v>
      </c>
      <c r="O282" s="69">
        <v>500000</v>
      </c>
      <c r="P282" s="69">
        <v>0.5</v>
      </c>
      <c r="Q282" s="30" t="s">
        <v>89</v>
      </c>
      <c r="R282" s="70">
        <v>3141278.4249999998</v>
      </c>
      <c r="S282" s="71" t="s">
        <v>1047</v>
      </c>
    </row>
    <row r="283" spans="1:19" s="2" customFormat="1" ht="54.9" customHeight="1">
      <c r="A283" s="102">
        <v>281</v>
      </c>
      <c r="B283" s="30" t="s">
        <v>17</v>
      </c>
      <c r="C283" s="30" t="s">
        <v>18</v>
      </c>
      <c r="D283" s="30" t="s">
        <v>19</v>
      </c>
      <c r="E283" s="30" t="s">
        <v>1031</v>
      </c>
      <c r="F283" s="30" t="s">
        <v>208</v>
      </c>
      <c r="G283" s="30" t="s">
        <v>749</v>
      </c>
      <c r="H283" s="30" t="s">
        <v>750</v>
      </c>
      <c r="I283" s="30" t="s">
        <v>1184</v>
      </c>
      <c r="J283" s="59" t="s">
        <v>19</v>
      </c>
      <c r="K283" s="30" t="s">
        <v>19</v>
      </c>
      <c r="L283" s="71" t="s">
        <v>753</v>
      </c>
      <c r="M283" s="30" t="s">
        <v>306</v>
      </c>
      <c r="N283" s="30" t="s">
        <v>307</v>
      </c>
      <c r="O283" s="69">
        <v>500000</v>
      </c>
      <c r="P283" s="69">
        <v>0.5</v>
      </c>
      <c r="Q283" s="30" t="s">
        <v>89</v>
      </c>
      <c r="R283" s="70">
        <v>3141278.4249999998</v>
      </c>
      <c r="S283" s="71" t="s">
        <v>1047</v>
      </c>
    </row>
    <row r="284" spans="1:19" s="2" customFormat="1" ht="54.9" customHeight="1">
      <c r="A284" s="102">
        <v>282</v>
      </c>
      <c r="B284" s="30" t="s">
        <v>17</v>
      </c>
      <c r="C284" s="30" t="s">
        <v>18</v>
      </c>
      <c r="D284" s="30" t="s">
        <v>19</v>
      </c>
      <c r="E284" s="30" t="s">
        <v>1031</v>
      </c>
      <c r="F284" s="30" t="s">
        <v>208</v>
      </c>
      <c r="G284" s="30" t="s">
        <v>749</v>
      </c>
      <c r="H284" s="30" t="s">
        <v>750</v>
      </c>
      <c r="I284" s="30" t="s">
        <v>1184</v>
      </c>
      <c r="J284" s="59" t="s">
        <v>19</v>
      </c>
      <c r="K284" s="30" t="s">
        <v>19</v>
      </c>
      <c r="L284" s="71" t="s">
        <v>755</v>
      </c>
      <c r="M284" s="30" t="s">
        <v>306</v>
      </c>
      <c r="N284" s="30" t="s">
        <v>307</v>
      </c>
      <c r="O284" s="69">
        <v>500000</v>
      </c>
      <c r="P284" s="69">
        <v>0.5</v>
      </c>
      <c r="Q284" s="30" t="s">
        <v>89</v>
      </c>
      <c r="R284" s="70">
        <v>3141278.4249999998</v>
      </c>
      <c r="S284" s="71" t="s">
        <v>1047</v>
      </c>
    </row>
    <row r="285" spans="1:19" s="2" customFormat="1" ht="54.9" customHeight="1">
      <c r="A285" s="102">
        <v>283</v>
      </c>
      <c r="B285" s="30" t="s">
        <v>17</v>
      </c>
      <c r="C285" s="30" t="s">
        <v>18</v>
      </c>
      <c r="D285" s="30" t="s">
        <v>881</v>
      </c>
      <c r="E285" s="30" t="s">
        <v>1031</v>
      </c>
      <c r="F285" s="30" t="s">
        <v>203</v>
      </c>
      <c r="G285" s="30" t="s">
        <v>265</v>
      </c>
      <c r="H285" s="30" t="s">
        <v>757</v>
      </c>
      <c r="I285" s="30" t="s">
        <v>1185</v>
      </c>
      <c r="J285" s="59">
        <v>2553017</v>
      </c>
      <c r="K285" s="30">
        <v>2553017</v>
      </c>
      <c r="L285" s="71" t="s">
        <v>759</v>
      </c>
      <c r="M285" s="30" t="s">
        <v>83</v>
      </c>
      <c r="N285" s="30" t="s">
        <v>760</v>
      </c>
      <c r="O285" s="69">
        <v>9406899.4499999993</v>
      </c>
      <c r="P285" s="69">
        <v>9.4068994499999992</v>
      </c>
      <c r="Q285" s="30" t="s">
        <v>95</v>
      </c>
      <c r="R285" s="70">
        <v>539016424.99999988</v>
      </c>
      <c r="S285" s="71" t="s">
        <v>1123</v>
      </c>
    </row>
    <row r="286" spans="1:19" s="2" customFormat="1" ht="54.9" customHeight="1">
      <c r="A286" s="102">
        <v>284</v>
      </c>
      <c r="B286" s="30" t="s">
        <v>272</v>
      </c>
      <c r="C286" s="30" t="s">
        <v>18</v>
      </c>
      <c r="D286" s="30" t="s">
        <v>881</v>
      </c>
      <c r="E286" s="30" t="s">
        <v>1031</v>
      </c>
      <c r="F286" s="30" t="s">
        <v>203</v>
      </c>
      <c r="G286" s="30" t="s">
        <v>265</v>
      </c>
      <c r="H286" s="30" t="s">
        <v>757</v>
      </c>
      <c r="I286" s="30" t="s">
        <v>1185</v>
      </c>
      <c r="J286" s="59">
        <v>2570483</v>
      </c>
      <c r="K286" s="30">
        <v>2570483</v>
      </c>
      <c r="L286" s="71" t="s">
        <v>762</v>
      </c>
      <c r="M286" s="30" t="s">
        <v>148</v>
      </c>
      <c r="N286" s="30" t="s">
        <v>444</v>
      </c>
      <c r="O286" s="69">
        <v>3999566</v>
      </c>
      <c r="P286" s="69">
        <v>3.9995660000000002</v>
      </c>
      <c r="Q286" s="30" t="s">
        <v>95</v>
      </c>
      <c r="R286" s="70">
        <v>539016424.99999988</v>
      </c>
      <c r="S286" s="71" t="s">
        <v>1123</v>
      </c>
    </row>
    <row r="287" spans="1:19" s="2" customFormat="1" ht="54.9" customHeight="1">
      <c r="A287" s="102">
        <v>285</v>
      </c>
      <c r="B287" s="30" t="s">
        <v>272</v>
      </c>
      <c r="C287" s="30" t="s">
        <v>18</v>
      </c>
      <c r="D287" s="30" t="s">
        <v>881</v>
      </c>
      <c r="E287" s="30" t="s">
        <v>1031</v>
      </c>
      <c r="F287" s="30" t="s">
        <v>203</v>
      </c>
      <c r="G287" s="30" t="s">
        <v>265</v>
      </c>
      <c r="H287" s="30" t="s">
        <v>757</v>
      </c>
      <c r="I287" s="30" t="s">
        <v>1185</v>
      </c>
      <c r="J287" s="59">
        <v>2656948</v>
      </c>
      <c r="K287" s="30">
        <v>2656948</v>
      </c>
      <c r="L287" s="71" t="s">
        <v>763</v>
      </c>
      <c r="M287" s="30" t="s">
        <v>148</v>
      </c>
      <c r="N287" s="30" t="s">
        <v>444</v>
      </c>
      <c r="O287" s="69">
        <v>7980255.25</v>
      </c>
      <c r="P287" s="69">
        <v>7.9802552499999999</v>
      </c>
      <c r="Q287" s="30" t="s">
        <v>95</v>
      </c>
      <c r="R287" s="70">
        <v>539016424.99999988</v>
      </c>
      <c r="S287" s="71" t="s">
        <v>1123</v>
      </c>
    </row>
    <row r="288" spans="1:19" s="2" customFormat="1" ht="54.9" customHeight="1">
      <c r="A288" s="102">
        <v>286</v>
      </c>
      <c r="B288" s="30" t="s">
        <v>17</v>
      </c>
      <c r="C288" s="30" t="s">
        <v>18</v>
      </c>
      <c r="D288" s="30" t="s">
        <v>19</v>
      </c>
      <c r="E288" s="30" t="s">
        <v>1031</v>
      </c>
      <c r="F288" s="30" t="s">
        <v>203</v>
      </c>
      <c r="G288" s="30" t="s">
        <v>265</v>
      </c>
      <c r="H288" s="30" t="s">
        <v>757</v>
      </c>
      <c r="I288" s="30" t="s">
        <v>1185</v>
      </c>
      <c r="J288" s="59" t="s">
        <v>19</v>
      </c>
      <c r="K288" s="30" t="s">
        <v>19</v>
      </c>
      <c r="L288" s="71" t="s">
        <v>764</v>
      </c>
      <c r="M288" s="30" t="s">
        <v>148</v>
      </c>
      <c r="N288" s="30" t="s">
        <v>444</v>
      </c>
      <c r="O288" s="69">
        <v>7500000</v>
      </c>
      <c r="P288" s="69">
        <v>7.5</v>
      </c>
      <c r="Q288" s="30" t="s">
        <v>95</v>
      </c>
      <c r="R288" s="70">
        <v>539016424.99999988</v>
      </c>
      <c r="S288" s="71" t="s">
        <v>1047</v>
      </c>
    </row>
    <row r="289" spans="1:19" s="2" customFormat="1" ht="54.9" customHeight="1">
      <c r="A289" s="102">
        <v>287</v>
      </c>
      <c r="B289" s="30" t="s">
        <v>17</v>
      </c>
      <c r="C289" s="30" t="s">
        <v>18</v>
      </c>
      <c r="D289" s="30" t="s">
        <v>19</v>
      </c>
      <c r="E289" s="30" t="s">
        <v>1031</v>
      </c>
      <c r="F289" s="30" t="s">
        <v>203</v>
      </c>
      <c r="G289" s="30" t="s">
        <v>265</v>
      </c>
      <c r="H289" s="30" t="s">
        <v>757</v>
      </c>
      <c r="I289" s="30" t="s">
        <v>1185</v>
      </c>
      <c r="J289" s="59" t="s">
        <v>19</v>
      </c>
      <c r="K289" s="30" t="s">
        <v>19</v>
      </c>
      <c r="L289" s="71" t="s">
        <v>766</v>
      </c>
      <c r="M289" s="30" t="s">
        <v>148</v>
      </c>
      <c r="N289" s="30" t="s">
        <v>767</v>
      </c>
      <c r="O289" s="69">
        <v>17091276.27</v>
      </c>
      <c r="P289" s="69">
        <v>17.091276269999998</v>
      </c>
      <c r="Q289" s="30" t="s">
        <v>25</v>
      </c>
      <c r="R289" s="70">
        <v>539016424.99999988</v>
      </c>
      <c r="S289" s="71" t="s">
        <v>1047</v>
      </c>
    </row>
    <row r="290" spans="1:19" s="2" customFormat="1" ht="54.9" customHeight="1">
      <c r="A290" s="102">
        <v>288</v>
      </c>
      <c r="B290" s="30" t="s">
        <v>272</v>
      </c>
      <c r="C290" s="30" t="s">
        <v>18</v>
      </c>
      <c r="D290" s="30" t="s">
        <v>143</v>
      </c>
      <c r="E290" s="30" t="s">
        <v>1037</v>
      </c>
      <c r="F290" s="30" t="s">
        <v>208</v>
      </c>
      <c r="G290" s="30" t="s">
        <v>746</v>
      </c>
      <c r="H290" s="30" t="s">
        <v>746</v>
      </c>
      <c r="I290" s="30" t="s">
        <v>1167</v>
      </c>
      <c r="J290" s="59">
        <v>2625940</v>
      </c>
      <c r="K290" s="30">
        <v>2625940</v>
      </c>
      <c r="L290" s="71" t="s">
        <v>768</v>
      </c>
      <c r="M290" s="30" t="s">
        <v>148</v>
      </c>
      <c r="N290" s="30" t="s">
        <v>444</v>
      </c>
      <c r="O290" s="69">
        <v>6560610.2000000002</v>
      </c>
      <c r="P290" s="69">
        <v>6.5606102000000002</v>
      </c>
      <c r="Q290" s="30" t="s">
        <v>95</v>
      </c>
      <c r="R290" s="70">
        <v>12206626.609999999</v>
      </c>
      <c r="S290" s="71" t="s">
        <v>1220</v>
      </c>
    </row>
    <row r="291" spans="1:19" s="2" customFormat="1" ht="54.9" customHeight="1">
      <c r="A291" s="102">
        <v>289</v>
      </c>
      <c r="B291" s="30" t="s">
        <v>272</v>
      </c>
      <c r="C291" s="30" t="s">
        <v>18</v>
      </c>
      <c r="D291" s="30" t="s">
        <v>881</v>
      </c>
      <c r="E291" s="30" t="s">
        <v>1037</v>
      </c>
      <c r="F291" s="30" t="s">
        <v>28</v>
      </c>
      <c r="G291" s="30" t="s">
        <v>258</v>
      </c>
      <c r="H291" s="30" t="s">
        <v>769</v>
      </c>
      <c r="I291" s="30" t="s">
        <v>1168</v>
      </c>
      <c r="J291" s="59">
        <v>2641822</v>
      </c>
      <c r="K291" s="30">
        <v>2641822</v>
      </c>
      <c r="L291" s="71" t="s">
        <v>771</v>
      </c>
      <c r="M291" s="30" t="s">
        <v>148</v>
      </c>
      <c r="N291" s="30" t="s">
        <v>444</v>
      </c>
      <c r="O291" s="69">
        <v>11173704.189999999</v>
      </c>
      <c r="P291" s="69">
        <v>11.173704189999999</v>
      </c>
      <c r="Q291" s="30" t="s">
        <v>25</v>
      </c>
      <c r="R291" s="70">
        <v>39698478.869999997</v>
      </c>
      <c r="S291" s="71" t="s">
        <v>1123</v>
      </c>
    </row>
    <row r="292" spans="1:19" s="2" customFormat="1" ht="54.9" customHeight="1">
      <c r="A292" s="102">
        <v>290</v>
      </c>
      <c r="B292" s="30" t="s">
        <v>272</v>
      </c>
      <c r="C292" s="30" t="s">
        <v>18</v>
      </c>
      <c r="D292" s="30" t="s">
        <v>881</v>
      </c>
      <c r="E292" s="30" t="s">
        <v>1037</v>
      </c>
      <c r="F292" s="30" t="s">
        <v>28</v>
      </c>
      <c r="G292" s="30" t="s">
        <v>258</v>
      </c>
      <c r="H292" s="30" t="s">
        <v>769</v>
      </c>
      <c r="I292" s="30" t="s">
        <v>1168</v>
      </c>
      <c r="J292" s="59">
        <v>2641714</v>
      </c>
      <c r="K292" s="30">
        <v>2641714</v>
      </c>
      <c r="L292" s="71" t="s">
        <v>773</v>
      </c>
      <c r="M292" s="30" t="s">
        <v>148</v>
      </c>
      <c r="N292" s="30" t="s">
        <v>444</v>
      </c>
      <c r="O292" s="69">
        <v>10362260.380000001</v>
      </c>
      <c r="P292" s="69">
        <v>10.36226038</v>
      </c>
      <c r="Q292" s="30" t="s">
        <v>25</v>
      </c>
      <c r="R292" s="70">
        <v>39698478.869999997</v>
      </c>
      <c r="S292" s="71" t="s">
        <v>1123</v>
      </c>
    </row>
    <row r="293" spans="1:19" s="2" customFormat="1" ht="54.9" customHeight="1">
      <c r="A293" s="102">
        <v>291</v>
      </c>
      <c r="B293" s="30" t="s">
        <v>272</v>
      </c>
      <c r="C293" s="30" t="s">
        <v>18</v>
      </c>
      <c r="D293" s="30" t="s">
        <v>264</v>
      </c>
      <c r="E293" s="30" t="s">
        <v>1037</v>
      </c>
      <c r="F293" s="30" t="s">
        <v>28</v>
      </c>
      <c r="G293" s="30" t="s">
        <v>258</v>
      </c>
      <c r="H293" s="30" t="s">
        <v>769</v>
      </c>
      <c r="I293" s="30" t="s">
        <v>1168</v>
      </c>
      <c r="J293" s="59">
        <v>2524711</v>
      </c>
      <c r="K293" s="30">
        <v>2524711</v>
      </c>
      <c r="L293" s="71" t="s">
        <v>774</v>
      </c>
      <c r="M293" s="30" t="s">
        <v>65</v>
      </c>
      <c r="N293" s="30" t="s">
        <v>975</v>
      </c>
      <c r="O293" s="69">
        <v>13512834.699999999</v>
      </c>
      <c r="P293" s="69">
        <v>13.512834699999999</v>
      </c>
      <c r="Q293" s="30" t="s">
        <v>25</v>
      </c>
      <c r="R293" s="70">
        <v>39698478.869999997</v>
      </c>
      <c r="S293" s="71" t="s">
        <v>1218</v>
      </c>
    </row>
    <row r="294" spans="1:19" s="2" customFormat="1" ht="54.9" customHeight="1">
      <c r="A294" s="102">
        <v>292</v>
      </c>
      <c r="B294" s="30" t="s">
        <v>272</v>
      </c>
      <c r="C294" s="30" t="s">
        <v>18</v>
      </c>
      <c r="D294" s="30" t="s">
        <v>264</v>
      </c>
      <c r="E294" s="30" t="s">
        <v>1037</v>
      </c>
      <c r="F294" s="30" t="s">
        <v>28</v>
      </c>
      <c r="G294" s="30" t="s">
        <v>258</v>
      </c>
      <c r="H294" s="30" t="s">
        <v>769</v>
      </c>
      <c r="I294" s="30" t="s">
        <v>1168</v>
      </c>
      <c r="J294" s="59">
        <v>2535343</v>
      </c>
      <c r="K294" s="30">
        <v>2535343</v>
      </c>
      <c r="L294" s="71" t="s">
        <v>775</v>
      </c>
      <c r="M294" s="30" t="s">
        <v>148</v>
      </c>
      <c r="N294" s="30" t="s">
        <v>444</v>
      </c>
      <c r="O294" s="69">
        <v>10674352.960000001</v>
      </c>
      <c r="P294" s="69">
        <v>10.67435296</v>
      </c>
      <c r="Q294" s="30" t="s">
        <v>25</v>
      </c>
      <c r="R294" s="70">
        <v>39698478.869999997</v>
      </c>
      <c r="S294" s="71" t="s">
        <v>1218</v>
      </c>
    </row>
    <row r="295" spans="1:19" s="2" customFormat="1" ht="54.9" customHeight="1">
      <c r="A295" s="102">
        <v>293</v>
      </c>
      <c r="B295" s="30" t="s">
        <v>17</v>
      </c>
      <c r="C295" s="30" t="s">
        <v>18</v>
      </c>
      <c r="D295" s="30" t="s">
        <v>19</v>
      </c>
      <c r="E295" s="30" t="s">
        <v>34</v>
      </c>
      <c r="F295" s="30" t="s">
        <v>76</v>
      </c>
      <c r="G295" s="30" t="s">
        <v>249</v>
      </c>
      <c r="H295" s="30" t="s">
        <v>777</v>
      </c>
      <c r="I295" s="30" t="s">
        <v>1129</v>
      </c>
      <c r="J295" s="59">
        <v>2512944</v>
      </c>
      <c r="K295" s="30">
        <v>2512944</v>
      </c>
      <c r="L295" s="71" t="s">
        <v>778</v>
      </c>
      <c r="M295" s="30" t="s">
        <v>83</v>
      </c>
      <c r="N295" s="30" t="s">
        <v>327</v>
      </c>
      <c r="O295" s="69">
        <v>139771133.99000001</v>
      </c>
      <c r="P295" s="69">
        <v>139.77113399000001</v>
      </c>
      <c r="Q295" s="30" t="s">
        <v>149</v>
      </c>
      <c r="R295" s="70" t="s">
        <v>40</v>
      </c>
      <c r="S295" s="71" t="s">
        <v>1047</v>
      </c>
    </row>
    <row r="296" spans="1:19" s="2" customFormat="1" ht="54.9" customHeight="1">
      <c r="A296" s="102">
        <v>294</v>
      </c>
      <c r="B296" s="30" t="s">
        <v>272</v>
      </c>
      <c r="C296" s="30" t="s">
        <v>18</v>
      </c>
      <c r="D296" s="30" t="s">
        <v>881</v>
      </c>
      <c r="E296" s="30" t="s">
        <v>1031</v>
      </c>
      <c r="F296" s="30" t="s">
        <v>352</v>
      </c>
      <c r="G296" s="30" t="s">
        <v>780</v>
      </c>
      <c r="H296" s="30" t="s">
        <v>781</v>
      </c>
      <c r="I296" s="30" t="s">
        <v>1186</v>
      </c>
      <c r="J296" s="59">
        <v>2627716</v>
      </c>
      <c r="K296" s="30">
        <v>2627716</v>
      </c>
      <c r="L296" s="71" t="s">
        <v>783</v>
      </c>
      <c r="M296" s="30" t="s">
        <v>567</v>
      </c>
      <c r="N296" s="30" t="s">
        <v>784</v>
      </c>
      <c r="O296" s="69">
        <v>1530386.46</v>
      </c>
      <c r="P296" s="69">
        <v>1.5303864599999999</v>
      </c>
      <c r="Q296" s="30" t="s">
        <v>187</v>
      </c>
      <c r="R296" s="70">
        <v>3066453.7675000001</v>
      </c>
      <c r="S296" s="71" t="s">
        <v>1123</v>
      </c>
    </row>
    <row r="297" spans="1:19" s="2" customFormat="1" ht="54.9" customHeight="1">
      <c r="A297" s="102">
        <v>295</v>
      </c>
      <c r="B297" s="30" t="s">
        <v>17</v>
      </c>
      <c r="C297" s="30" t="s">
        <v>18</v>
      </c>
      <c r="D297" s="30" t="s">
        <v>19</v>
      </c>
      <c r="E297" s="30" t="s">
        <v>34</v>
      </c>
      <c r="F297" s="30" t="s">
        <v>355</v>
      </c>
      <c r="G297" s="30" t="s">
        <v>554</v>
      </c>
      <c r="H297" s="30" t="s">
        <v>555</v>
      </c>
      <c r="I297" s="30" t="s">
        <v>1132</v>
      </c>
      <c r="J297" s="59" t="s">
        <v>19</v>
      </c>
      <c r="K297" s="30" t="s">
        <v>19</v>
      </c>
      <c r="L297" s="71" t="s">
        <v>785</v>
      </c>
      <c r="M297" s="30" t="s">
        <v>550</v>
      </c>
      <c r="N297" s="30" t="s">
        <v>595</v>
      </c>
      <c r="O297" s="69">
        <v>3000000</v>
      </c>
      <c r="P297" s="69">
        <v>3</v>
      </c>
      <c r="Q297" s="30" t="s">
        <v>187</v>
      </c>
      <c r="R297" s="70" t="s">
        <v>40</v>
      </c>
      <c r="S297" s="71" t="s">
        <v>1047</v>
      </c>
    </row>
    <row r="298" spans="1:19" s="2" customFormat="1" ht="54.9" customHeight="1">
      <c r="A298" s="102">
        <v>296</v>
      </c>
      <c r="B298" s="30" t="s">
        <v>17</v>
      </c>
      <c r="C298" s="30" t="s">
        <v>18</v>
      </c>
      <c r="D298" s="30" t="s">
        <v>881</v>
      </c>
      <c r="E298" s="30" t="s">
        <v>79</v>
      </c>
      <c r="F298" s="30" t="s">
        <v>203</v>
      </c>
      <c r="G298" s="30" t="s">
        <v>203</v>
      </c>
      <c r="H298" s="30" t="s">
        <v>203</v>
      </c>
      <c r="I298" s="30" t="s">
        <v>921</v>
      </c>
      <c r="J298" s="59">
        <v>2306992</v>
      </c>
      <c r="K298" s="30">
        <v>2306992</v>
      </c>
      <c r="L298" s="71" t="s">
        <v>790</v>
      </c>
      <c r="M298" s="30" t="s">
        <v>83</v>
      </c>
      <c r="N298" s="30" t="s">
        <v>262</v>
      </c>
      <c r="O298" s="69">
        <v>54864809.039999999</v>
      </c>
      <c r="P298" s="69">
        <v>54.864809039999997</v>
      </c>
      <c r="Q298" s="30" t="s">
        <v>25</v>
      </c>
      <c r="R298" s="70">
        <v>196864494.43000001</v>
      </c>
      <c r="S298" s="71" t="s">
        <v>1123</v>
      </c>
    </row>
    <row r="299" spans="1:19" s="2" customFormat="1" ht="54.9" customHeight="1">
      <c r="A299" s="102">
        <v>297</v>
      </c>
      <c r="B299" s="30" t="s">
        <v>272</v>
      </c>
      <c r="C299" s="30" t="s">
        <v>18</v>
      </c>
      <c r="D299" s="30" t="s">
        <v>881</v>
      </c>
      <c r="E299" s="30" t="s">
        <v>79</v>
      </c>
      <c r="F299" s="30" t="s">
        <v>203</v>
      </c>
      <c r="G299" s="30" t="s">
        <v>203</v>
      </c>
      <c r="H299" s="30" t="s">
        <v>203</v>
      </c>
      <c r="I299" s="30" t="s">
        <v>921</v>
      </c>
      <c r="J299" s="59">
        <v>2630279</v>
      </c>
      <c r="K299" s="30">
        <v>2630279</v>
      </c>
      <c r="L299" s="71" t="s">
        <v>791</v>
      </c>
      <c r="M299" s="30" t="s">
        <v>83</v>
      </c>
      <c r="N299" s="30" t="s">
        <v>262</v>
      </c>
      <c r="O299" s="69">
        <v>64800416.810000002</v>
      </c>
      <c r="P299" s="69">
        <v>64.800416810000002</v>
      </c>
      <c r="Q299" s="30" t="s">
        <v>25</v>
      </c>
      <c r="R299" s="70">
        <v>196864494.43000001</v>
      </c>
      <c r="S299" s="71" t="s">
        <v>1123</v>
      </c>
    </row>
    <row r="300" spans="1:19" s="2" customFormat="1" ht="54.9" customHeight="1">
      <c r="A300" s="102">
        <v>298</v>
      </c>
      <c r="B300" s="30" t="s">
        <v>86</v>
      </c>
      <c r="C300" s="30" t="s">
        <v>18</v>
      </c>
      <c r="D300" s="30" t="s">
        <v>881</v>
      </c>
      <c r="E300" s="30" t="s">
        <v>79</v>
      </c>
      <c r="F300" s="30" t="s">
        <v>203</v>
      </c>
      <c r="G300" s="30" t="s">
        <v>203</v>
      </c>
      <c r="H300" s="30" t="s">
        <v>203</v>
      </c>
      <c r="I300" s="30" t="s">
        <v>921</v>
      </c>
      <c r="J300" s="59">
        <v>2630277</v>
      </c>
      <c r="K300" s="30">
        <v>2630277</v>
      </c>
      <c r="L300" s="71" t="s">
        <v>792</v>
      </c>
      <c r="M300" s="30" t="s">
        <v>83</v>
      </c>
      <c r="N300" s="30" t="s">
        <v>262</v>
      </c>
      <c r="O300" s="69">
        <v>114647528</v>
      </c>
      <c r="P300" s="69">
        <v>114.64752799999999</v>
      </c>
      <c r="Q300" s="30" t="s">
        <v>149</v>
      </c>
      <c r="R300" s="70">
        <v>196864494.43000001</v>
      </c>
      <c r="S300" s="71" t="s">
        <v>1123</v>
      </c>
    </row>
    <row r="301" spans="1:19" s="2" customFormat="1" ht="54.9" customHeight="1">
      <c r="A301" s="102">
        <v>299</v>
      </c>
      <c r="B301" s="30" t="s">
        <v>17</v>
      </c>
      <c r="C301" s="30" t="s">
        <v>18</v>
      </c>
      <c r="D301" s="30" t="s">
        <v>881</v>
      </c>
      <c r="E301" s="30" t="s">
        <v>79</v>
      </c>
      <c r="F301" s="30" t="s">
        <v>203</v>
      </c>
      <c r="G301" s="30" t="s">
        <v>203</v>
      </c>
      <c r="H301" s="30" t="s">
        <v>203</v>
      </c>
      <c r="I301" s="30" t="s">
        <v>921</v>
      </c>
      <c r="J301" s="59">
        <v>2663718</v>
      </c>
      <c r="K301" s="30">
        <v>2663718</v>
      </c>
      <c r="L301" s="71" t="s">
        <v>793</v>
      </c>
      <c r="M301" s="30" t="s">
        <v>83</v>
      </c>
      <c r="N301" s="30" t="s">
        <v>794</v>
      </c>
      <c r="O301" s="69">
        <v>6561107.4699999997</v>
      </c>
      <c r="P301" s="69">
        <v>6.5611074699999996</v>
      </c>
      <c r="Q301" s="30" t="s">
        <v>95</v>
      </c>
      <c r="R301" s="70">
        <v>196864494.43000001</v>
      </c>
      <c r="S301" s="71" t="s">
        <v>1123</v>
      </c>
    </row>
    <row r="302" spans="1:19" s="2" customFormat="1" ht="54.9" customHeight="1">
      <c r="A302" s="102">
        <v>300</v>
      </c>
      <c r="B302" s="30" t="s">
        <v>86</v>
      </c>
      <c r="C302" s="30" t="s">
        <v>18</v>
      </c>
      <c r="D302" s="70" t="s">
        <v>881</v>
      </c>
      <c r="E302" s="30" t="s">
        <v>1031</v>
      </c>
      <c r="F302" s="30" t="s">
        <v>203</v>
      </c>
      <c r="G302" s="30" t="s">
        <v>231</v>
      </c>
      <c r="H302" s="30" t="s">
        <v>795</v>
      </c>
      <c r="I302" s="30" t="s">
        <v>1187</v>
      </c>
      <c r="J302" s="59">
        <v>2662343</v>
      </c>
      <c r="K302" s="30">
        <v>2662343</v>
      </c>
      <c r="L302" s="71" t="s">
        <v>797</v>
      </c>
      <c r="M302" s="30" t="s">
        <v>83</v>
      </c>
      <c r="N302" s="30" t="s">
        <v>327</v>
      </c>
      <c r="O302" s="69">
        <v>11738053.109999999</v>
      </c>
      <c r="P302" s="69">
        <v>11.738053109999999</v>
      </c>
      <c r="Q302" s="30" t="s">
        <v>25</v>
      </c>
      <c r="R302" s="70">
        <v>56540005.459999993</v>
      </c>
      <c r="S302" s="71" t="s">
        <v>1123</v>
      </c>
    </row>
    <row r="303" spans="1:19" s="2" customFormat="1" ht="54.9" customHeight="1">
      <c r="A303" s="102">
        <v>301</v>
      </c>
      <c r="B303" s="30" t="s">
        <v>17</v>
      </c>
      <c r="C303" s="30" t="s">
        <v>18</v>
      </c>
      <c r="D303" s="70" t="s">
        <v>264</v>
      </c>
      <c r="E303" s="30" t="s">
        <v>1037</v>
      </c>
      <c r="F303" s="30" t="s">
        <v>28</v>
      </c>
      <c r="G303" s="30" t="s">
        <v>495</v>
      </c>
      <c r="H303" s="30" t="s">
        <v>495</v>
      </c>
      <c r="I303" s="30" t="s">
        <v>1169</v>
      </c>
      <c r="J303" s="59">
        <v>2657560</v>
      </c>
      <c r="K303" s="30">
        <v>2657560</v>
      </c>
      <c r="L303" s="71" t="s">
        <v>816</v>
      </c>
      <c r="M303" s="30" t="s">
        <v>148</v>
      </c>
      <c r="N303" s="30" t="s">
        <v>444</v>
      </c>
      <c r="O303" s="69">
        <v>4998513.87</v>
      </c>
      <c r="P303" s="69">
        <v>4.99851387</v>
      </c>
      <c r="Q303" s="30" t="s">
        <v>95</v>
      </c>
      <c r="R303" s="70">
        <v>80719315.810000002</v>
      </c>
      <c r="S303" s="71" t="s">
        <v>1218</v>
      </c>
    </row>
    <row r="304" spans="1:19" s="2" customFormat="1" ht="54.9" customHeight="1">
      <c r="A304" s="102">
        <v>302</v>
      </c>
      <c r="B304" s="30" t="s">
        <v>17</v>
      </c>
      <c r="C304" s="30" t="s">
        <v>87</v>
      </c>
      <c r="D304" s="70" t="s">
        <v>881</v>
      </c>
      <c r="E304" s="30" t="s">
        <v>1037</v>
      </c>
      <c r="F304" s="30" t="s">
        <v>28</v>
      </c>
      <c r="G304" s="30" t="s">
        <v>495</v>
      </c>
      <c r="H304" s="30" t="s">
        <v>495</v>
      </c>
      <c r="I304" s="30" t="s">
        <v>1169</v>
      </c>
      <c r="J304" s="59">
        <v>2607413</v>
      </c>
      <c r="K304" s="30">
        <v>2607413</v>
      </c>
      <c r="L304" s="71" t="s">
        <v>817</v>
      </c>
      <c r="M304" s="30" t="s">
        <v>148</v>
      </c>
      <c r="N304" s="30" t="s">
        <v>444</v>
      </c>
      <c r="O304" s="69">
        <v>6093039.0499999998</v>
      </c>
      <c r="P304" s="69">
        <v>6.0930390499999998</v>
      </c>
      <c r="Q304" s="30" t="s">
        <v>95</v>
      </c>
      <c r="R304" s="70">
        <v>80719315.810000002</v>
      </c>
      <c r="S304" s="71" t="s">
        <v>1140</v>
      </c>
    </row>
    <row r="305" spans="1:19" s="2" customFormat="1" ht="54.9" customHeight="1">
      <c r="A305" s="102">
        <v>303</v>
      </c>
      <c r="B305" s="30" t="s">
        <v>17</v>
      </c>
      <c r="C305" s="30" t="s">
        <v>87</v>
      </c>
      <c r="D305" s="70" t="s">
        <v>881</v>
      </c>
      <c r="E305" s="30" t="s">
        <v>1037</v>
      </c>
      <c r="F305" s="30" t="s">
        <v>28</v>
      </c>
      <c r="G305" s="30" t="s">
        <v>495</v>
      </c>
      <c r="H305" s="30" t="s">
        <v>495</v>
      </c>
      <c r="I305" s="30" t="s">
        <v>1169</v>
      </c>
      <c r="J305" s="59">
        <v>2607387</v>
      </c>
      <c r="K305" s="30">
        <v>2607387</v>
      </c>
      <c r="L305" s="71" t="s">
        <v>818</v>
      </c>
      <c r="M305" s="30" t="s">
        <v>148</v>
      </c>
      <c r="N305" s="30" t="s">
        <v>444</v>
      </c>
      <c r="O305" s="69">
        <v>4045965.28</v>
      </c>
      <c r="P305" s="69">
        <v>4.0459652799999999</v>
      </c>
      <c r="Q305" s="30" t="s">
        <v>95</v>
      </c>
      <c r="R305" s="70">
        <v>80719315.810000002</v>
      </c>
      <c r="S305" s="71" t="s">
        <v>1140</v>
      </c>
    </row>
    <row r="306" spans="1:19" s="2" customFormat="1" ht="54.9" customHeight="1">
      <c r="A306" s="102">
        <v>304</v>
      </c>
      <c r="B306" s="30" t="s">
        <v>17</v>
      </c>
      <c r="C306" s="30" t="s">
        <v>18</v>
      </c>
      <c r="D306" s="70" t="s">
        <v>19</v>
      </c>
      <c r="E306" s="30" t="s">
        <v>1037</v>
      </c>
      <c r="F306" s="30" t="s">
        <v>28</v>
      </c>
      <c r="G306" s="30" t="s">
        <v>495</v>
      </c>
      <c r="H306" s="30" t="s">
        <v>495</v>
      </c>
      <c r="I306" s="30" t="s">
        <v>1169</v>
      </c>
      <c r="J306" s="59" t="s">
        <v>19</v>
      </c>
      <c r="K306" s="30" t="s">
        <v>19</v>
      </c>
      <c r="L306" s="71" t="s">
        <v>819</v>
      </c>
      <c r="M306" s="30" t="s">
        <v>820</v>
      </c>
      <c r="N306" s="30" t="s">
        <v>821</v>
      </c>
      <c r="O306" s="69">
        <v>10000000</v>
      </c>
      <c r="P306" s="69">
        <v>10</v>
      </c>
      <c r="Q306" s="30" t="s">
        <v>95</v>
      </c>
      <c r="R306" s="70">
        <v>80719315.810000002</v>
      </c>
      <c r="S306" s="71" t="s">
        <v>1047</v>
      </c>
    </row>
    <row r="307" spans="1:19" s="2" customFormat="1" ht="54.9" customHeight="1">
      <c r="A307" s="102">
        <v>305</v>
      </c>
      <c r="B307" s="30" t="s">
        <v>17</v>
      </c>
      <c r="C307" s="30" t="s">
        <v>18</v>
      </c>
      <c r="D307" s="30" t="s">
        <v>264</v>
      </c>
      <c r="E307" s="30" t="s">
        <v>1031</v>
      </c>
      <c r="F307" s="30" t="s">
        <v>28</v>
      </c>
      <c r="G307" s="30" t="s">
        <v>495</v>
      </c>
      <c r="H307" s="30" t="s">
        <v>579</v>
      </c>
      <c r="I307" s="30" t="s">
        <v>1180</v>
      </c>
      <c r="J307" s="59">
        <v>2674794</v>
      </c>
      <c r="K307" s="30">
        <v>2674794</v>
      </c>
      <c r="L307" s="71" t="s">
        <v>824</v>
      </c>
      <c r="M307" s="30" t="s">
        <v>94</v>
      </c>
      <c r="N307" s="30" t="s">
        <v>401</v>
      </c>
      <c r="O307" s="69">
        <v>45047134.82</v>
      </c>
      <c r="P307" s="69">
        <v>45.047134820000004</v>
      </c>
      <c r="Q307" s="30" t="s">
        <v>25</v>
      </c>
      <c r="R307" s="70">
        <v>123058745.73</v>
      </c>
      <c r="S307" s="71" t="s">
        <v>1218</v>
      </c>
    </row>
    <row r="308" spans="1:19" s="2" customFormat="1" ht="54.9" customHeight="1">
      <c r="A308" s="102">
        <v>306</v>
      </c>
      <c r="B308" s="30" t="s">
        <v>17</v>
      </c>
      <c r="C308" s="30" t="s">
        <v>18</v>
      </c>
      <c r="D308" s="30" t="s">
        <v>881</v>
      </c>
      <c r="E308" s="30" t="s">
        <v>1031</v>
      </c>
      <c r="F308" s="30" t="s">
        <v>208</v>
      </c>
      <c r="G308" s="30" t="s">
        <v>831</v>
      </c>
      <c r="H308" s="30" t="s">
        <v>829</v>
      </c>
      <c r="I308" s="30" t="s">
        <v>1188</v>
      </c>
      <c r="J308" s="59">
        <v>2604471</v>
      </c>
      <c r="K308" s="30">
        <v>2604471</v>
      </c>
      <c r="L308" s="71" t="s">
        <v>828</v>
      </c>
      <c r="M308" s="30" t="s">
        <v>39</v>
      </c>
      <c r="N308" s="30" t="s">
        <v>279</v>
      </c>
      <c r="O308" s="69">
        <v>3208774.11</v>
      </c>
      <c r="P308" s="69">
        <v>3.2087741099999998</v>
      </c>
      <c r="Q308" s="30" t="s">
        <v>95</v>
      </c>
      <c r="R308" s="70">
        <v>12727712.800000001</v>
      </c>
      <c r="S308" s="71" t="s">
        <v>1123</v>
      </c>
    </row>
    <row r="309" spans="1:19" s="2" customFormat="1" ht="54.9" customHeight="1">
      <c r="A309" s="102">
        <v>307</v>
      </c>
      <c r="B309" s="30" t="s">
        <v>86</v>
      </c>
      <c r="C309" s="30" t="s">
        <v>18</v>
      </c>
      <c r="D309" s="30" t="s">
        <v>264</v>
      </c>
      <c r="E309" s="30" t="s">
        <v>1031</v>
      </c>
      <c r="F309" s="30" t="s">
        <v>28</v>
      </c>
      <c r="G309" s="30" t="s">
        <v>551</v>
      </c>
      <c r="H309" s="30" t="s">
        <v>834</v>
      </c>
      <c r="I309" s="30" t="s">
        <v>1189</v>
      </c>
      <c r="J309" s="59">
        <v>2634447</v>
      </c>
      <c r="K309" s="30">
        <v>2634447</v>
      </c>
      <c r="L309" s="71" t="s">
        <v>833</v>
      </c>
      <c r="M309" s="30" t="s">
        <v>39</v>
      </c>
      <c r="N309" s="30" t="s">
        <v>431</v>
      </c>
      <c r="O309" s="69">
        <v>2326393.83</v>
      </c>
      <c r="P309" s="69">
        <v>2.3263938300000002</v>
      </c>
      <c r="Q309" s="30" t="s">
        <v>187</v>
      </c>
      <c r="R309" s="70">
        <v>4220220.8499999996</v>
      </c>
      <c r="S309" s="71" t="s">
        <v>1218</v>
      </c>
    </row>
    <row r="310" spans="1:19" s="2" customFormat="1" ht="54.9" customHeight="1">
      <c r="A310" s="102">
        <v>308</v>
      </c>
      <c r="B310" s="30" t="s">
        <v>253</v>
      </c>
      <c r="C310" s="30" t="s">
        <v>87</v>
      </c>
      <c r="D310" s="30" t="s">
        <v>881</v>
      </c>
      <c r="E310" s="30" t="s">
        <v>20</v>
      </c>
      <c r="F310" s="30" t="s">
        <v>203</v>
      </c>
      <c r="G310" s="30" t="s">
        <v>203</v>
      </c>
      <c r="H310" s="30" t="s">
        <v>203</v>
      </c>
      <c r="I310" s="30" t="s">
        <v>1151</v>
      </c>
      <c r="J310" s="59">
        <v>2622317</v>
      </c>
      <c r="K310" s="30">
        <v>2622317</v>
      </c>
      <c r="L310" s="71" t="s">
        <v>1046</v>
      </c>
      <c r="M310" s="30" t="s">
        <v>24</v>
      </c>
      <c r="N310" s="30" t="s">
        <v>503</v>
      </c>
      <c r="O310" s="69">
        <v>20850845</v>
      </c>
      <c r="P310" s="69">
        <v>20.850845</v>
      </c>
      <c r="Q310" s="30" t="s">
        <v>25</v>
      </c>
      <c r="R310" s="70">
        <v>1842609161.647511</v>
      </c>
      <c r="S310" s="71" t="s">
        <v>1140</v>
      </c>
    </row>
    <row r="311" spans="1:19" s="2" customFormat="1" ht="54.9" customHeight="1">
      <c r="A311" s="102">
        <v>309</v>
      </c>
      <c r="B311" s="30" t="s">
        <v>253</v>
      </c>
      <c r="C311" s="30" t="s">
        <v>18</v>
      </c>
      <c r="D311" s="30" t="s">
        <v>264</v>
      </c>
      <c r="E311" s="30" t="s">
        <v>20</v>
      </c>
      <c r="F311" s="30" t="s">
        <v>1229</v>
      </c>
      <c r="G311" s="30" t="s">
        <v>891</v>
      </c>
      <c r="H311" s="30" t="s">
        <v>891</v>
      </c>
      <c r="I311" s="30" t="s">
        <v>1152</v>
      </c>
      <c r="J311" s="59">
        <v>2462393</v>
      </c>
      <c r="K311" s="30">
        <v>2462393</v>
      </c>
      <c r="L311" s="71" t="s">
        <v>860</v>
      </c>
      <c r="M311" s="30" t="s">
        <v>83</v>
      </c>
      <c r="N311" s="30" t="s">
        <v>327</v>
      </c>
      <c r="O311" s="69">
        <v>8449933.6799999997</v>
      </c>
      <c r="P311" s="69">
        <v>8.4499336799999991</v>
      </c>
      <c r="Q311" s="30" t="s">
        <v>95</v>
      </c>
      <c r="R311" s="70">
        <v>358757730.55749893</v>
      </c>
      <c r="S311" s="71" t="s">
        <v>1218</v>
      </c>
    </row>
    <row r="312" spans="1:19" s="2" customFormat="1" ht="54.9" customHeight="1">
      <c r="A312" s="102">
        <v>311</v>
      </c>
      <c r="B312" s="30" t="s">
        <v>253</v>
      </c>
      <c r="C312" s="30" t="s">
        <v>18</v>
      </c>
      <c r="D312" s="30" t="s">
        <v>264</v>
      </c>
      <c r="E312" s="30" t="s">
        <v>20</v>
      </c>
      <c r="F312" s="30" t="s">
        <v>21</v>
      </c>
      <c r="G312" s="30" t="s">
        <v>21</v>
      </c>
      <c r="H312" s="30" t="s">
        <v>402</v>
      </c>
      <c r="I312" s="30" t="s">
        <v>1144</v>
      </c>
      <c r="J312" s="59">
        <v>2626493</v>
      </c>
      <c r="K312" s="74">
        <v>2626493</v>
      </c>
      <c r="L312" s="71" t="s">
        <v>862</v>
      </c>
      <c r="M312" s="30" t="s">
        <v>83</v>
      </c>
      <c r="N312" s="30" t="s">
        <v>492</v>
      </c>
      <c r="O312" s="69">
        <v>170994195.78</v>
      </c>
      <c r="P312" s="69">
        <v>170.99419578000001</v>
      </c>
      <c r="Q312" s="30" t="s">
        <v>25</v>
      </c>
      <c r="R312" s="70">
        <v>1131169174.9424977</v>
      </c>
      <c r="S312" s="71" t="s">
        <v>1219</v>
      </c>
    </row>
    <row r="313" spans="1:19" s="2" customFormat="1" ht="54.9" customHeight="1">
      <c r="A313" s="102">
        <v>312</v>
      </c>
      <c r="B313" s="30" t="s">
        <v>253</v>
      </c>
      <c r="C313" s="30" t="s">
        <v>18</v>
      </c>
      <c r="D313" s="30" t="s">
        <v>881</v>
      </c>
      <c r="E313" s="30" t="s">
        <v>1037</v>
      </c>
      <c r="F313" s="30" t="s">
        <v>472</v>
      </c>
      <c r="G313" s="30" t="s">
        <v>892</v>
      </c>
      <c r="H313" s="30" t="s">
        <v>892</v>
      </c>
      <c r="I313" s="30" t="s">
        <v>1170</v>
      </c>
      <c r="J313" s="59">
        <v>2338068</v>
      </c>
      <c r="K313" s="30">
        <v>2338068</v>
      </c>
      <c r="L313" s="71" t="s">
        <v>837</v>
      </c>
      <c r="M313" s="30" t="s">
        <v>65</v>
      </c>
      <c r="N313" s="72" t="s">
        <v>827</v>
      </c>
      <c r="O313" s="69">
        <v>22561743.579999998</v>
      </c>
      <c r="P313" s="69">
        <v>22.561743579999998</v>
      </c>
      <c r="Q313" s="30" t="s">
        <v>25</v>
      </c>
      <c r="R313" s="70">
        <v>10958533.18</v>
      </c>
      <c r="S313" s="71" t="s">
        <v>1123</v>
      </c>
    </row>
    <row r="314" spans="1:19" s="2" customFormat="1" ht="54.9" customHeight="1">
      <c r="A314" s="102">
        <v>313</v>
      </c>
      <c r="B314" s="30" t="s">
        <v>253</v>
      </c>
      <c r="C314" s="30" t="s">
        <v>18</v>
      </c>
      <c r="D314" s="30" t="s">
        <v>881</v>
      </c>
      <c r="E314" s="30" t="s">
        <v>20</v>
      </c>
      <c r="F314" s="30" t="s">
        <v>21</v>
      </c>
      <c r="G314" s="30" t="s">
        <v>433</v>
      </c>
      <c r="H314" s="30" t="s">
        <v>901</v>
      </c>
      <c r="I314" s="30" t="s">
        <v>1144</v>
      </c>
      <c r="J314" s="59">
        <v>2586672</v>
      </c>
      <c r="K314" s="30">
        <v>2586672</v>
      </c>
      <c r="L314" s="71" t="s">
        <v>864</v>
      </c>
      <c r="M314" s="30" t="s">
        <v>24</v>
      </c>
      <c r="N314" s="30" t="s">
        <v>929</v>
      </c>
      <c r="O314" s="69">
        <v>37409329.75</v>
      </c>
      <c r="P314" s="69">
        <v>37.409329749999998</v>
      </c>
      <c r="Q314" s="30" t="s">
        <v>25</v>
      </c>
      <c r="R314" s="70">
        <v>1131169174.9424977</v>
      </c>
      <c r="S314" s="71" t="s">
        <v>1123</v>
      </c>
    </row>
    <row r="315" spans="1:19" s="2" customFormat="1" ht="54.9" customHeight="1">
      <c r="A315" s="102">
        <v>314</v>
      </c>
      <c r="B315" s="30" t="s">
        <v>253</v>
      </c>
      <c r="C315" s="30" t="s">
        <v>18</v>
      </c>
      <c r="D315" s="72" t="s">
        <v>881</v>
      </c>
      <c r="E315" s="30" t="s">
        <v>1037</v>
      </c>
      <c r="F315" s="30" t="s">
        <v>68</v>
      </c>
      <c r="G315" s="30" t="s">
        <v>69</v>
      </c>
      <c r="H315" s="30" t="s">
        <v>69</v>
      </c>
      <c r="I315" s="30" t="s">
        <v>1171</v>
      </c>
      <c r="J315" s="59">
        <v>2624070</v>
      </c>
      <c r="K315" s="30">
        <v>2624070</v>
      </c>
      <c r="L315" s="71" t="s">
        <v>865</v>
      </c>
      <c r="M315" s="30" t="s">
        <v>94</v>
      </c>
      <c r="N315" s="30" t="s">
        <v>627</v>
      </c>
      <c r="O315" s="69">
        <v>16156535.76</v>
      </c>
      <c r="P315" s="69">
        <v>16.156535760000001</v>
      </c>
      <c r="Q315" s="30" t="s">
        <v>25</v>
      </c>
      <c r="R315" s="70">
        <v>201323652.36999997</v>
      </c>
      <c r="S315" s="71" t="s">
        <v>1123</v>
      </c>
    </row>
    <row r="316" spans="1:19" s="2" customFormat="1" ht="54.9" customHeight="1">
      <c r="A316" s="102">
        <v>315</v>
      </c>
      <c r="B316" s="30" t="s">
        <v>253</v>
      </c>
      <c r="C316" s="30" t="s">
        <v>18</v>
      </c>
      <c r="D316" s="30" t="s">
        <v>881</v>
      </c>
      <c r="E316" s="30" t="s">
        <v>34</v>
      </c>
      <c r="F316" s="30" t="s">
        <v>21</v>
      </c>
      <c r="G316" s="30" t="s">
        <v>347</v>
      </c>
      <c r="H316" s="30" t="s">
        <v>902</v>
      </c>
      <c r="I316" s="30" t="s">
        <v>1134</v>
      </c>
      <c r="J316" s="59">
        <v>2562337</v>
      </c>
      <c r="K316" s="30">
        <v>2562337</v>
      </c>
      <c r="L316" s="71" t="s">
        <v>866</v>
      </c>
      <c r="M316" s="30" t="s">
        <v>550</v>
      </c>
      <c r="N316" s="30" t="s">
        <v>930</v>
      </c>
      <c r="O316" s="69">
        <v>16820680.609999999</v>
      </c>
      <c r="P316" s="69">
        <v>16.82068061</v>
      </c>
      <c r="Q316" s="30" t="s">
        <v>25</v>
      </c>
      <c r="R316" s="70" t="s">
        <v>40</v>
      </c>
      <c r="S316" s="71" t="s">
        <v>1123</v>
      </c>
    </row>
    <row r="317" spans="1:19" s="2" customFormat="1" ht="54.9" customHeight="1">
      <c r="A317" s="102">
        <v>316</v>
      </c>
      <c r="B317" s="30" t="s">
        <v>272</v>
      </c>
      <c r="C317" s="30" t="s">
        <v>18</v>
      </c>
      <c r="D317" s="30" t="s">
        <v>881</v>
      </c>
      <c r="E317" s="30" t="s">
        <v>1031</v>
      </c>
      <c r="F317" s="30" t="s">
        <v>80</v>
      </c>
      <c r="G317" s="30" t="s">
        <v>80</v>
      </c>
      <c r="H317" s="30" t="s">
        <v>904</v>
      </c>
      <c r="I317" s="30" t="s">
        <v>1190</v>
      </c>
      <c r="J317" s="59">
        <v>2667351</v>
      </c>
      <c r="K317" s="30">
        <v>2667351</v>
      </c>
      <c r="L317" s="71" t="s">
        <v>980</v>
      </c>
      <c r="M317" s="30" t="s">
        <v>83</v>
      </c>
      <c r="N317" s="30" t="s">
        <v>316</v>
      </c>
      <c r="O317" s="69">
        <v>2097954.3199999998</v>
      </c>
      <c r="P317" s="69">
        <v>2.0979543199999999</v>
      </c>
      <c r="Q317" s="30" t="s">
        <v>187</v>
      </c>
      <c r="R317" s="70">
        <v>30412334.82</v>
      </c>
      <c r="S317" s="71" t="s">
        <v>1123</v>
      </c>
    </row>
    <row r="318" spans="1:19" s="2" customFormat="1" ht="54.9" customHeight="1">
      <c r="A318" s="102">
        <v>317</v>
      </c>
      <c r="B318" s="30" t="s">
        <v>253</v>
      </c>
      <c r="C318" s="30" t="s">
        <v>18</v>
      </c>
      <c r="D318" s="30" t="s">
        <v>881</v>
      </c>
      <c r="E318" s="30" t="s">
        <v>1031</v>
      </c>
      <c r="F318" s="30" t="s">
        <v>472</v>
      </c>
      <c r="G318" s="30" t="s">
        <v>892</v>
      </c>
      <c r="H318" s="30" t="s">
        <v>905</v>
      </c>
      <c r="I318" s="30" t="s">
        <v>1191</v>
      </c>
      <c r="J318" s="59">
        <v>2613557</v>
      </c>
      <c r="K318" s="30">
        <v>2613557</v>
      </c>
      <c r="L318" s="71" t="s">
        <v>838</v>
      </c>
      <c r="M318" s="30" t="s">
        <v>39</v>
      </c>
      <c r="N318" s="30" t="s">
        <v>431</v>
      </c>
      <c r="O318" s="69">
        <v>7237958.5499999998</v>
      </c>
      <c r="P318" s="69">
        <v>7.2379585500000001</v>
      </c>
      <c r="Q318" s="30" t="s">
        <v>95</v>
      </c>
      <c r="R318" s="70">
        <v>3913737.62</v>
      </c>
      <c r="S318" s="71" t="s">
        <v>1123</v>
      </c>
    </row>
    <row r="319" spans="1:19" s="2" customFormat="1" ht="54.9" customHeight="1">
      <c r="A319" s="102">
        <v>318</v>
      </c>
      <c r="B319" s="30" t="s">
        <v>253</v>
      </c>
      <c r="C319" s="30" t="s">
        <v>18</v>
      </c>
      <c r="D319" s="30" t="s">
        <v>881</v>
      </c>
      <c r="E319" s="30" t="s">
        <v>20</v>
      </c>
      <c r="F319" s="30" t="s">
        <v>96</v>
      </c>
      <c r="G319" s="30" t="s">
        <v>96</v>
      </c>
      <c r="H319" s="30" t="s">
        <v>96</v>
      </c>
      <c r="I319" s="30" t="s">
        <v>1158</v>
      </c>
      <c r="J319" s="59">
        <v>2506927</v>
      </c>
      <c r="K319" s="30">
        <v>2506927</v>
      </c>
      <c r="L319" s="71" t="s">
        <v>867</v>
      </c>
      <c r="M319" s="30" t="s">
        <v>83</v>
      </c>
      <c r="N319" s="30" t="s">
        <v>492</v>
      </c>
      <c r="O319" s="69">
        <v>180000000</v>
      </c>
      <c r="P319" s="69">
        <v>180</v>
      </c>
      <c r="Q319" s="30" t="s">
        <v>149</v>
      </c>
      <c r="R319" s="70" t="s">
        <v>40</v>
      </c>
      <c r="S319" s="71" t="s">
        <v>1123</v>
      </c>
    </row>
    <row r="320" spans="1:19" s="2" customFormat="1" ht="54.9" customHeight="1">
      <c r="A320" s="102">
        <v>319</v>
      </c>
      <c r="B320" s="30" t="s">
        <v>253</v>
      </c>
      <c r="C320" s="30" t="s">
        <v>18</v>
      </c>
      <c r="D320" s="30" t="s">
        <v>881</v>
      </c>
      <c r="E320" s="30" t="s">
        <v>1031</v>
      </c>
      <c r="F320" s="30" t="s">
        <v>472</v>
      </c>
      <c r="G320" s="30" t="s">
        <v>892</v>
      </c>
      <c r="H320" s="30" t="s">
        <v>907</v>
      </c>
      <c r="I320" s="30" t="s">
        <v>1192</v>
      </c>
      <c r="J320" s="59">
        <v>2630813</v>
      </c>
      <c r="K320" s="30">
        <v>2630813</v>
      </c>
      <c r="L320" s="71" t="s">
        <v>839</v>
      </c>
      <c r="M320" s="30" t="s">
        <v>39</v>
      </c>
      <c r="N320" s="30" t="s">
        <v>431</v>
      </c>
      <c r="O320" s="69">
        <v>13030534.07</v>
      </c>
      <c r="P320" s="69">
        <v>13.03053407</v>
      </c>
      <c r="Q320" s="30" t="s">
        <v>25</v>
      </c>
      <c r="R320" s="70">
        <v>2044453.5500000003</v>
      </c>
      <c r="S320" s="71" t="s">
        <v>1123</v>
      </c>
    </row>
    <row r="321" spans="1:19" s="2" customFormat="1" ht="54.9" customHeight="1">
      <c r="A321" s="102">
        <v>320</v>
      </c>
      <c r="B321" s="30" t="s">
        <v>253</v>
      </c>
      <c r="C321" s="30" t="s">
        <v>18</v>
      </c>
      <c r="D321" s="30" t="s">
        <v>881</v>
      </c>
      <c r="E321" s="30" t="s">
        <v>1031</v>
      </c>
      <c r="F321" s="30" t="s">
        <v>472</v>
      </c>
      <c r="G321" s="30" t="s">
        <v>892</v>
      </c>
      <c r="H321" s="30" t="s">
        <v>908</v>
      </c>
      <c r="I321" s="30" t="s">
        <v>1193</v>
      </c>
      <c r="J321" s="59">
        <v>2622584</v>
      </c>
      <c r="K321" s="30">
        <v>2622584</v>
      </c>
      <c r="L321" s="71" t="s">
        <v>840</v>
      </c>
      <c r="M321" s="30" t="s">
        <v>65</v>
      </c>
      <c r="N321" s="30" t="s">
        <v>66</v>
      </c>
      <c r="O321" s="69">
        <v>11697821.9</v>
      </c>
      <c r="P321" s="69">
        <v>11.697821900000001</v>
      </c>
      <c r="Q321" s="30" t="s">
        <v>25</v>
      </c>
      <c r="R321" s="70">
        <v>2769373.71</v>
      </c>
      <c r="S321" s="71" t="s">
        <v>1123</v>
      </c>
    </row>
    <row r="322" spans="1:19" s="2" customFormat="1" ht="54.9" customHeight="1">
      <c r="A322" s="102">
        <v>321</v>
      </c>
      <c r="B322" s="30" t="s">
        <v>253</v>
      </c>
      <c r="C322" s="30" t="s">
        <v>18</v>
      </c>
      <c r="D322" s="30" t="s">
        <v>881</v>
      </c>
      <c r="E322" s="30" t="s">
        <v>1037</v>
      </c>
      <c r="F322" s="30" t="s">
        <v>472</v>
      </c>
      <c r="G322" s="30" t="s">
        <v>892</v>
      </c>
      <c r="H322" s="30" t="s">
        <v>892</v>
      </c>
      <c r="I322" s="30" t="s">
        <v>1170</v>
      </c>
      <c r="J322" s="59">
        <v>2515995</v>
      </c>
      <c r="K322" s="30">
        <v>2515995</v>
      </c>
      <c r="L322" s="71" t="s">
        <v>841</v>
      </c>
      <c r="M322" s="30" t="s">
        <v>39</v>
      </c>
      <c r="N322" s="30" t="s">
        <v>431</v>
      </c>
      <c r="O322" s="69">
        <v>26406387.52</v>
      </c>
      <c r="P322" s="69">
        <v>26.406387519999999</v>
      </c>
      <c r="Q322" s="30" t="s">
        <v>25</v>
      </c>
      <c r="R322" s="70">
        <v>10958533.18</v>
      </c>
      <c r="S322" s="71" t="s">
        <v>1123</v>
      </c>
    </row>
    <row r="323" spans="1:19" s="2" customFormat="1" ht="54.9" customHeight="1">
      <c r="A323" s="102">
        <v>322</v>
      </c>
      <c r="B323" s="30" t="s">
        <v>272</v>
      </c>
      <c r="C323" s="30" t="s">
        <v>18</v>
      </c>
      <c r="D323" s="30" t="s">
        <v>881</v>
      </c>
      <c r="E323" s="30" t="s">
        <v>20</v>
      </c>
      <c r="F323" s="30" t="s">
        <v>35</v>
      </c>
      <c r="G323" s="30" t="s">
        <v>894</v>
      </c>
      <c r="H323" s="30" t="s">
        <v>909</v>
      </c>
      <c r="I323" s="30" t="s">
        <v>1156</v>
      </c>
      <c r="J323" s="59">
        <v>2636163</v>
      </c>
      <c r="K323" s="30">
        <v>2636163</v>
      </c>
      <c r="L323" s="71" t="s">
        <v>981</v>
      </c>
      <c r="M323" s="30" t="s">
        <v>225</v>
      </c>
      <c r="N323" s="30" t="s">
        <v>664</v>
      </c>
      <c r="O323" s="69">
        <v>13863517.359999999</v>
      </c>
      <c r="P323" s="69">
        <v>13.863517359999999</v>
      </c>
      <c r="Q323" s="30" t="s">
        <v>25</v>
      </c>
      <c r="R323" s="70">
        <v>1014840790.97</v>
      </c>
      <c r="S323" s="71" t="s">
        <v>1123</v>
      </c>
    </row>
    <row r="324" spans="1:19" s="2" customFormat="1" ht="54.9" customHeight="1">
      <c r="A324" s="102">
        <v>323</v>
      </c>
      <c r="B324" s="30" t="s">
        <v>272</v>
      </c>
      <c r="C324" s="30" t="s">
        <v>18</v>
      </c>
      <c r="D324" s="30" t="s">
        <v>881</v>
      </c>
      <c r="E324" s="30" t="s">
        <v>20</v>
      </c>
      <c r="F324" s="30" t="s">
        <v>35</v>
      </c>
      <c r="G324" s="30" t="s">
        <v>895</v>
      </c>
      <c r="H324" s="30" t="s">
        <v>911</v>
      </c>
      <c r="I324" s="30" t="s">
        <v>1156</v>
      </c>
      <c r="J324" s="59">
        <v>2347457</v>
      </c>
      <c r="K324" s="30">
        <v>2347457</v>
      </c>
      <c r="L324" s="71" t="s">
        <v>868</v>
      </c>
      <c r="M324" s="30" t="s">
        <v>83</v>
      </c>
      <c r="N324" s="72" t="s">
        <v>827</v>
      </c>
      <c r="O324" s="69">
        <v>19948252.32</v>
      </c>
      <c r="P324" s="69">
        <v>19.948252320000002</v>
      </c>
      <c r="Q324" s="30" t="s">
        <v>25</v>
      </c>
      <c r="R324" s="70">
        <v>1014840790.97</v>
      </c>
      <c r="S324" s="71" t="s">
        <v>1123</v>
      </c>
    </row>
    <row r="325" spans="1:19" s="2" customFormat="1" ht="54.9" customHeight="1">
      <c r="A325" s="102">
        <v>324</v>
      </c>
      <c r="B325" s="30" t="s">
        <v>272</v>
      </c>
      <c r="C325" s="30" t="s">
        <v>18</v>
      </c>
      <c r="D325" s="30" t="s">
        <v>881</v>
      </c>
      <c r="E325" s="30" t="s">
        <v>20</v>
      </c>
      <c r="F325" s="30" t="s">
        <v>203</v>
      </c>
      <c r="G325" s="30" t="s">
        <v>464</v>
      </c>
      <c r="H325" s="30" t="s">
        <v>912</v>
      </c>
      <c r="I325" s="30" t="s">
        <v>1151</v>
      </c>
      <c r="J325" s="59">
        <v>2663430</v>
      </c>
      <c r="K325" s="30">
        <v>2663430</v>
      </c>
      <c r="L325" s="71" t="s">
        <v>982</v>
      </c>
      <c r="M325" s="30" t="s">
        <v>83</v>
      </c>
      <c r="N325" s="30" t="s">
        <v>327</v>
      </c>
      <c r="O325" s="69">
        <v>37210095.960000001</v>
      </c>
      <c r="P325" s="69">
        <v>37.210095960000004</v>
      </c>
      <c r="Q325" s="30" t="s">
        <v>25</v>
      </c>
      <c r="R325" s="70">
        <v>1842609161.647511</v>
      </c>
      <c r="S325" s="71" t="s">
        <v>1123</v>
      </c>
    </row>
    <row r="326" spans="1:19" s="2" customFormat="1" ht="54.9" customHeight="1">
      <c r="A326" s="102">
        <v>325</v>
      </c>
      <c r="B326" s="30" t="s">
        <v>272</v>
      </c>
      <c r="C326" s="30" t="s">
        <v>18</v>
      </c>
      <c r="D326" s="30" t="s">
        <v>264</v>
      </c>
      <c r="E326" s="30" t="s">
        <v>20</v>
      </c>
      <c r="F326" s="30" t="s">
        <v>203</v>
      </c>
      <c r="G326" s="30" t="s">
        <v>204</v>
      </c>
      <c r="H326" s="30" t="s">
        <v>913</v>
      </c>
      <c r="I326" s="30" t="s">
        <v>1151</v>
      </c>
      <c r="J326" s="59">
        <v>2662378</v>
      </c>
      <c r="K326" s="30">
        <v>2662378</v>
      </c>
      <c r="L326" s="71" t="s">
        <v>869</v>
      </c>
      <c r="M326" s="30" t="s">
        <v>83</v>
      </c>
      <c r="N326" s="30" t="s">
        <v>927</v>
      </c>
      <c r="O326" s="69">
        <v>25031443.48</v>
      </c>
      <c r="P326" s="69">
        <v>25.03144348</v>
      </c>
      <c r="Q326" s="30" t="s">
        <v>25</v>
      </c>
      <c r="R326" s="70">
        <v>1842609161.647511</v>
      </c>
      <c r="S326" s="71" t="s">
        <v>1218</v>
      </c>
    </row>
    <row r="327" spans="1:19" s="2" customFormat="1" ht="54.9" customHeight="1">
      <c r="A327" s="102">
        <v>326</v>
      </c>
      <c r="B327" s="75" t="s">
        <v>272</v>
      </c>
      <c r="C327" s="30" t="s">
        <v>18</v>
      </c>
      <c r="D327" s="30" t="s">
        <v>264</v>
      </c>
      <c r="E327" s="30" t="s">
        <v>20</v>
      </c>
      <c r="F327" s="30" t="s">
        <v>203</v>
      </c>
      <c r="G327" s="30" t="s">
        <v>464</v>
      </c>
      <c r="H327" s="30" t="s">
        <v>464</v>
      </c>
      <c r="I327" s="30" t="s">
        <v>1151</v>
      </c>
      <c r="J327" s="59">
        <v>2313509</v>
      </c>
      <c r="K327" s="30">
        <v>2313509</v>
      </c>
      <c r="L327" s="71" t="s">
        <v>870</v>
      </c>
      <c r="M327" s="30" t="s">
        <v>83</v>
      </c>
      <c r="N327" s="30" t="s">
        <v>327</v>
      </c>
      <c r="O327" s="69">
        <v>13974837.529999999</v>
      </c>
      <c r="P327" s="69">
        <v>13.974837529999999</v>
      </c>
      <c r="Q327" s="30" t="s">
        <v>25</v>
      </c>
      <c r="R327" s="70">
        <v>1842609161.647511</v>
      </c>
      <c r="S327" s="71" t="s">
        <v>1219</v>
      </c>
    </row>
    <row r="328" spans="1:19" s="2" customFormat="1" ht="54.9" customHeight="1">
      <c r="A328" s="102">
        <v>327</v>
      </c>
      <c r="B328" s="30" t="s">
        <v>17</v>
      </c>
      <c r="C328" s="30" t="s">
        <v>18</v>
      </c>
      <c r="D328" s="30" t="s">
        <v>19</v>
      </c>
      <c r="E328" s="30" t="s">
        <v>20</v>
      </c>
      <c r="F328" s="30" t="s">
        <v>96</v>
      </c>
      <c r="G328" s="30" t="s">
        <v>96</v>
      </c>
      <c r="H328" s="30" t="s">
        <v>96</v>
      </c>
      <c r="I328" s="30" t="s">
        <v>1158</v>
      </c>
      <c r="J328" s="59" t="s">
        <v>19</v>
      </c>
      <c r="K328" s="30" t="s">
        <v>19</v>
      </c>
      <c r="L328" s="71" t="s">
        <v>871</v>
      </c>
      <c r="M328" s="30" t="s">
        <v>83</v>
      </c>
      <c r="N328" s="72" t="s">
        <v>827</v>
      </c>
      <c r="O328" s="69">
        <v>73624267.760000005</v>
      </c>
      <c r="P328" s="69">
        <v>73.624267760000009</v>
      </c>
      <c r="Q328" s="30" t="s">
        <v>25</v>
      </c>
      <c r="R328" s="70">
        <v>848309302.16500664</v>
      </c>
      <c r="S328" s="71" t="s">
        <v>1047</v>
      </c>
    </row>
    <row r="329" spans="1:19" s="2" customFormat="1" ht="54.9" customHeight="1">
      <c r="A329" s="102">
        <v>328</v>
      </c>
      <c r="B329" s="30" t="s">
        <v>272</v>
      </c>
      <c r="C329" s="30" t="s">
        <v>18</v>
      </c>
      <c r="D329" s="72" t="s">
        <v>881</v>
      </c>
      <c r="E329" s="30" t="s">
        <v>1031</v>
      </c>
      <c r="F329" s="30" t="s">
        <v>203</v>
      </c>
      <c r="G329" s="30" t="s">
        <v>203</v>
      </c>
      <c r="H329" s="30" t="s">
        <v>530</v>
      </c>
      <c r="I329" s="30" t="s">
        <v>1194</v>
      </c>
      <c r="J329" s="59">
        <v>2282904</v>
      </c>
      <c r="K329" s="30">
        <v>2282904</v>
      </c>
      <c r="L329" s="71" t="s">
        <v>983</v>
      </c>
      <c r="M329" s="30" t="s">
        <v>83</v>
      </c>
      <c r="N329" s="30" t="s">
        <v>316</v>
      </c>
      <c r="O329" s="69">
        <v>11923615.560000001</v>
      </c>
      <c r="P329" s="69">
        <v>11.92361556</v>
      </c>
      <c r="Q329" s="30" t="s">
        <v>25</v>
      </c>
      <c r="R329" s="70">
        <v>112252518.98999999</v>
      </c>
      <c r="S329" s="71" t="s">
        <v>1123</v>
      </c>
    </row>
    <row r="330" spans="1:19" s="2" customFormat="1" ht="54.9" customHeight="1">
      <c r="A330" s="102">
        <v>329</v>
      </c>
      <c r="B330" s="30" t="s">
        <v>272</v>
      </c>
      <c r="C330" s="30" t="s">
        <v>18</v>
      </c>
      <c r="D330" s="72" t="s">
        <v>881</v>
      </c>
      <c r="E330" s="30" t="s">
        <v>1031</v>
      </c>
      <c r="F330" s="30" t="s">
        <v>203</v>
      </c>
      <c r="G330" s="30" t="s">
        <v>203</v>
      </c>
      <c r="H330" s="30" t="s">
        <v>530</v>
      </c>
      <c r="I330" s="30" t="s">
        <v>1194</v>
      </c>
      <c r="J330" s="59">
        <v>2599672</v>
      </c>
      <c r="K330" s="30">
        <v>2599672</v>
      </c>
      <c r="L330" s="71" t="s">
        <v>842</v>
      </c>
      <c r="M330" s="30" t="s">
        <v>83</v>
      </c>
      <c r="N330" s="30" t="s">
        <v>927</v>
      </c>
      <c r="O330" s="69">
        <v>15295511.9</v>
      </c>
      <c r="P330" s="69">
        <v>15.295511900000001</v>
      </c>
      <c r="Q330" s="30" t="s">
        <v>25</v>
      </c>
      <c r="R330" s="70">
        <v>112252518.98999999</v>
      </c>
      <c r="S330" s="71" t="s">
        <v>1123</v>
      </c>
    </row>
    <row r="331" spans="1:19" s="2" customFormat="1" ht="54.9" customHeight="1">
      <c r="A331" s="102">
        <v>330</v>
      </c>
      <c r="B331" s="30" t="s">
        <v>253</v>
      </c>
      <c r="C331" s="30" t="s">
        <v>18</v>
      </c>
      <c r="D331" s="30" t="s">
        <v>881</v>
      </c>
      <c r="E331" s="30" t="s">
        <v>20</v>
      </c>
      <c r="F331" s="30" t="s">
        <v>21</v>
      </c>
      <c r="G331" s="30" t="s">
        <v>21</v>
      </c>
      <c r="H331" s="30" t="s">
        <v>914</v>
      </c>
      <c r="I331" s="30" t="s">
        <v>1144</v>
      </c>
      <c r="J331" s="59">
        <v>2531211</v>
      </c>
      <c r="K331" s="30">
        <v>2531211</v>
      </c>
      <c r="L331" s="71" t="s">
        <v>872</v>
      </c>
      <c r="M331" s="30" t="s">
        <v>94</v>
      </c>
      <c r="N331" s="30" t="s">
        <v>401</v>
      </c>
      <c r="O331" s="69">
        <v>18559178.920000002</v>
      </c>
      <c r="P331" s="69">
        <v>18.559178920000001</v>
      </c>
      <c r="Q331" s="30" t="s">
        <v>25</v>
      </c>
      <c r="R331" s="70">
        <v>1131169174.9424977</v>
      </c>
      <c r="S331" s="71" t="s">
        <v>1123</v>
      </c>
    </row>
    <row r="332" spans="1:19" s="2" customFormat="1" ht="54.9" customHeight="1">
      <c r="A332" s="102">
        <v>331</v>
      </c>
      <c r="B332" s="30" t="s">
        <v>253</v>
      </c>
      <c r="C332" s="30" t="s">
        <v>18</v>
      </c>
      <c r="D332" s="72" t="s">
        <v>881</v>
      </c>
      <c r="E332" s="30" t="s">
        <v>1031</v>
      </c>
      <c r="F332" s="30" t="s">
        <v>203</v>
      </c>
      <c r="G332" s="30" t="s">
        <v>204</v>
      </c>
      <c r="H332" s="30" t="s">
        <v>913</v>
      </c>
      <c r="I332" s="30" t="s">
        <v>1195</v>
      </c>
      <c r="J332" s="59">
        <v>2625304</v>
      </c>
      <c r="K332" s="30">
        <v>2625304</v>
      </c>
      <c r="L332" s="71" t="s">
        <v>843</v>
      </c>
      <c r="M332" s="30" t="s">
        <v>567</v>
      </c>
      <c r="N332" s="30" t="s">
        <v>784</v>
      </c>
      <c r="O332" s="69">
        <v>5332624.8600000003</v>
      </c>
      <c r="P332" s="69">
        <v>5.3326248600000001</v>
      </c>
      <c r="Q332" s="30" t="s">
        <v>95</v>
      </c>
      <c r="R332" s="70">
        <v>20983595.370000001</v>
      </c>
      <c r="S332" s="71" t="s">
        <v>1123</v>
      </c>
    </row>
    <row r="333" spans="1:19" s="2" customFormat="1" ht="54.9" customHeight="1">
      <c r="A333" s="102">
        <v>332</v>
      </c>
      <c r="B333" s="30" t="s">
        <v>17</v>
      </c>
      <c r="C333" s="30" t="s">
        <v>18</v>
      </c>
      <c r="D333" s="30" t="s">
        <v>881</v>
      </c>
      <c r="E333" s="30" t="s">
        <v>20</v>
      </c>
      <c r="F333" s="30" t="s">
        <v>220</v>
      </c>
      <c r="G333" s="30" t="s">
        <v>300</v>
      </c>
      <c r="H333" s="30" t="s">
        <v>915</v>
      </c>
      <c r="I333" s="30" t="s">
        <v>1150</v>
      </c>
      <c r="J333" s="59">
        <v>2653754</v>
      </c>
      <c r="K333" s="30">
        <v>2653754</v>
      </c>
      <c r="L333" s="71" t="s">
        <v>873</v>
      </c>
      <c r="M333" s="30" t="s">
        <v>148</v>
      </c>
      <c r="N333" s="30" t="s">
        <v>471</v>
      </c>
      <c r="O333" s="69">
        <v>391524602.14999998</v>
      </c>
      <c r="P333" s="69">
        <v>391.52460214999996</v>
      </c>
      <c r="Q333" s="30" t="s">
        <v>25</v>
      </c>
      <c r="R333" s="70">
        <v>818405323.79750276</v>
      </c>
      <c r="S333" s="71" t="s">
        <v>1123</v>
      </c>
    </row>
    <row r="334" spans="1:19" s="2" customFormat="1" ht="54.9" customHeight="1">
      <c r="A334" s="102">
        <v>333</v>
      </c>
      <c r="B334" s="30" t="s">
        <v>17</v>
      </c>
      <c r="C334" s="30" t="s">
        <v>18</v>
      </c>
      <c r="D334" s="30" t="s">
        <v>881</v>
      </c>
      <c r="E334" s="30" t="s">
        <v>34</v>
      </c>
      <c r="F334" s="30" t="s">
        <v>100</v>
      </c>
      <c r="G334" s="30" t="s">
        <v>128</v>
      </c>
      <c r="H334" s="30" t="s">
        <v>917</v>
      </c>
      <c r="I334" s="30" t="s">
        <v>1125</v>
      </c>
      <c r="J334" s="59">
        <v>2623785</v>
      </c>
      <c r="K334" s="30">
        <v>2623785</v>
      </c>
      <c r="L334" s="71" t="s">
        <v>874</v>
      </c>
      <c r="M334" s="30" t="s">
        <v>48</v>
      </c>
      <c r="N334" s="30" t="s">
        <v>439</v>
      </c>
      <c r="O334" s="69">
        <v>51536892</v>
      </c>
      <c r="P334" s="69">
        <v>51.536892000000002</v>
      </c>
      <c r="Q334" s="30" t="s">
        <v>25</v>
      </c>
      <c r="R334" s="70" t="s">
        <v>40</v>
      </c>
      <c r="S334" s="71" t="s">
        <v>1123</v>
      </c>
    </row>
    <row r="335" spans="1:19" s="2" customFormat="1" ht="54.9" customHeight="1">
      <c r="A335" s="102">
        <v>334</v>
      </c>
      <c r="B335" s="30" t="s">
        <v>272</v>
      </c>
      <c r="C335" s="30" t="s">
        <v>18</v>
      </c>
      <c r="D335" s="30" t="s">
        <v>881</v>
      </c>
      <c r="E335" s="30" t="s">
        <v>1031</v>
      </c>
      <c r="F335" s="30" t="s">
        <v>21</v>
      </c>
      <c r="G335" s="30" t="s">
        <v>21</v>
      </c>
      <c r="H335" s="30" t="s">
        <v>402</v>
      </c>
      <c r="I335" s="30" t="s">
        <v>1196</v>
      </c>
      <c r="J335" s="59">
        <v>2628509</v>
      </c>
      <c r="K335" s="30">
        <v>2628509</v>
      </c>
      <c r="L335" s="71" t="s">
        <v>875</v>
      </c>
      <c r="M335" s="30" t="s">
        <v>306</v>
      </c>
      <c r="N335" s="30" t="s">
        <v>307</v>
      </c>
      <c r="O335" s="69">
        <v>27507952.57</v>
      </c>
      <c r="P335" s="69">
        <v>27.50795257</v>
      </c>
      <c r="Q335" s="30" t="s">
        <v>25</v>
      </c>
      <c r="R335" s="70">
        <v>76517968.140000001</v>
      </c>
      <c r="S335" s="71" t="s">
        <v>1123</v>
      </c>
    </row>
    <row r="336" spans="1:19" s="2" customFormat="1" ht="54.9" customHeight="1">
      <c r="A336" s="102">
        <v>335</v>
      </c>
      <c r="B336" s="75" t="s">
        <v>272</v>
      </c>
      <c r="C336" s="30" t="s">
        <v>18</v>
      </c>
      <c r="D336" s="30" t="s">
        <v>881</v>
      </c>
      <c r="E336" s="30" t="s">
        <v>20</v>
      </c>
      <c r="F336" s="30" t="s">
        <v>1229</v>
      </c>
      <c r="G336" s="30" t="s">
        <v>891</v>
      </c>
      <c r="H336" s="30" t="s">
        <v>919</v>
      </c>
      <c r="I336" s="30" t="s">
        <v>1152</v>
      </c>
      <c r="J336" s="59">
        <v>2557424</v>
      </c>
      <c r="K336" s="30">
        <v>2557424</v>
      </c>
      <c r="L336" s="71" t="s">
        <v>876</v>
      </c>
      <c r="M336" s="30" t="s">
        <v>83</v>
      </c>
      <c r="N336" s="30" t="s">
        <v>327</v>
      </c>
      <c r="O336" s="69">
        <v>10292757.689999999</v>
      </c>
      <c r="P336" s="69">
        <v>10.29275769</v>
      </c>
      <c r="Q336" s="30" t="s">
        <v>25</v>
      </c>
      <c r="R336" s="70">
        <v>358757730.55749893</v>
      </c>
      <c r="S336" s="71" t="s">
        <v>1123</v>
      </c>
    </row>
    <row r="337" spans="1:19" s="2" customFormat="1" ht="54.9" customHeight="1">
      <c r="A337" s="102">
        <v>336</v>
      </c>
      <c r="B337" s="75" t="s">
        <v>272</v>
      </c>
      <c r="C337" s="30" t="s">
        <v>18</v>
      </c>
      <c r="D337" s="30" t="s">
        <v>881</v>
      </c>
      <c r="E337" s="30" t="s">
        <v>20</v>
      </c>
      <c r="F337" s="30" t="s">
        <v>1229</v>
      </c>
      <c r="G337" s="30" t="s">
        <v>891</v>
      </c>
      <c r="H337" s="30" t="s">
        <v>891</v>
      </c>
      <c r="I337" s="30" t="s">
        <v>1152</v>
      </c>
      <c r="J337" s="59">
        <v>2598379</v>
      </c>
      <c r="K337" s="30">
        <v>2598379</v>
      </c>
      <c r="L337" s="71" t="s">
        <v>877</v>
      </c>
      <c r="M337" s="30" t="s">
        <v>83</v>
      </c>
      <c r="N337" s="30" t="s">
        <v>327</v>
      </c>
      <c r="O337" s="69">
        <v>4827015.66</v>
      </c>
      <c r="P337" s="69">
        <v>4.8270156599999998</v>
      </c>
      <c r="Q337" s="30" t="s">
        <v>95</v>
      </c>
      <c r="R337" s="70">
        <v>358757730.55749893</v>
      </c>
      <c r="S337" s="71" t="s">
        <v>1123</v>
      </c>
    </row>
    <row r="338" spans="1:19" s="2" customFormat="1" ht="54.9" customHeight="1">
      <c r="A338" s="102">
        <v>337</v>
      </c>
      <c r="B338" s="30" t="s">
        <v>272</v>
      </c>
      <c r="C338" s="30" t="s">
        <v>18</v>
      </c>
      <c r="D338" s="30" t="s">
        <v>881</v>
      </c>
      <c r="E338" s="30" t="s">
        <v>1037</v>
      </c>
      <c r="F338" s="30" t="s">
        <v>472</v>
      </c>
      <c r="G338" s="30" t="s">
        <v>892</v>
      </c>
      <c r="H338" s="30" t="s">
        <v>920</v>
      </c>
      <c r="I338" s="30" t="s">
        <v>1170</v>
      </c>
      <c r="J338" s="59">
        <v>2236400</v>
      </c>
      <c r="K338" s="30">
        <v>2236400</v>
      </c>
      <c r="L338" s="71" t="s">
        <v>844</v>
      </c>
      <c r="M338" s="30" t="s">
        <v>39</v>
      </c>
      <c r="N338" s="72" t="s">
        <v>827</v>
      </c>
      <c r="O338" s="69">
        <v>8728070.9399999995</v>
      </c>
      <c r="P338" s="69">
        <v>8.7280709400000003</v>
      </c>
      <c r="Q338" s="30" t="s">
        <v>95</v>
      </c>
      <c r="R338" s="70">
        <v>10958533.18</v>
      </c>
      <c r="S338" s="71" t="s">
        <v>1123</v>
      </c>
    </row>
    <row r="339" spans="1:19" s="2" customFormat="1" ht="54.9" customHeight="1">
      <c r="A339" s="102">
        <v>338</v>
      </c>
      <c r="B339" s="72" t="s">
        <v>86</v>
      </c>
      <c r="C339" s="30" t="s">
        <v>18</v>
      </c>
      <c r="D339" s="72" t="s">
        <v>881</v>
      </c>
      <c r="E339" s="30" t="s">
        <v>79</v>
      </c>
      <c r="F339" s="72" t="s">
        <v>203</v>
      </c>
      <c r="G339" s="30" t="s">
        <v>203</v>
      </c>
      <c r="H339" s="30" t="s">
        <v>203</v>
      </c>
      <c r="I339" s="30" t="s">
        <v>921</v>
      </c>
      <c r="J339" s="59">
        <v>2336870</v>
      </c>
      <c r="K339" s="30">
        <v>2336870</v>
      </c>
      <c r="L339" s="71" t="s">
        <v>789</v>
      </c>
      <c r="M339" s="30" t="s">
        <v>83</v>
      </c>
      <c r="N339" s="30" t="s">
        <v>630</v>
      </c>
      <c r="O339" s="69">
        <v>115000000</v>
      </c>
      <c r="P339" s="69">
        <v>115</v>
      </c>
      <c r="Q339" s="30" t="s">
        <v>25</v>
      </c>
      <c r="R339" s="70">
        <v>196864494.43000001</v>
      </c>
      <c r="S339" s="71" t="s">
        <v>1123</v>
      </c>
    </row>
    <row r="340" spans="1:19" s="2" customFormat="1" ht="54.9" customHeight="1">
      <c r="A340" s="102">
        <v>339</v>
      </c>
      <c r="B340" s="30" t="s">
        <v>272</v>
      </c>
      <c r="C340" s="30" t="s">
        <v>18</v>
      </c>
      <c r="D340" s="30" t="s">
        <v>881</v>
      </c>
      <c r="E340" s="30" t="s">
        <v>1037</v>
      </c>
      <c r="F340" s="30" t="s">
        <v>472</v>
      </c>
      <c r="G340" s="30" t="s">
        <v>892</v>
      </c>
      <c r="H340" s="30" t="s">
        <v>892</v>
      </c>
      <c r="I340" s="30" t="s">
        <v>1170</v>
      </c>
      <c r="J340" s="59">
        <v>2473191</v>
      </c>
      <c r="K340" s="30">
        <v>2473191</v>
      </c>
      <c r="L340" s="71" t="s">
        <v>845</v>
      </c>
      <c r="M340" s="30" t="s">
        <v>65</v>
      </c>
      <c r="N340" s="30" t="s">
        <v>66</v>
      </c>
      <c r="O340" s="69">
        <v>3374522.6</v>
      </c>
      <c r="P340" s="69">
        <v>3.3745226000000001</v>
      </c>
      <c r="Q340" s="30" t="s">
        <v>95</v>
      </c>
      <c r="R340" s="70">
        <v>10958533.18</v>
      </c>
      <c r="S340" s="71" t="s">
        <v>1123</v>
      </c>
    </row>
    <row r="341" spans="1:19" s="2" customFormat="1" ht="54.9" customHeight="1">
      <c r="A341" s="102">
        <v>340</v>
      </c>
      <c r="B341" s="30" t="s">
        <v>272</v>
      </c>
      <c r="C341" s="30" t="s">
        <v>18</v>
      </c>
      <c r="D341" s="30" t="s">
        <v>881</v>
      </c>
      <c r="E341" s="30" t="s">
        <v>1037</v>
      </c>
      <c r="F341" s="30" t="s">
        <v>472</v>
      </c>
      <c r="G341" s="30" t="s">
        <v>892</v>
      </c>
      <c r="H341" s="30" t="s">
        <v>892</v>
      </c>
      <c r="I341" s="30" t="s">
        <v>1170</v>
      </c>
      <c r="J341" s="59">
        <v>2606855</v>
      </c>
      <c r="K341" s="30">
        <v>2606855</v>
      </c>
      <c r="L341" s="71" t="s">
        <v>846</v>
      </c>
      <c r="M341" s="30" t="s">
        <v>39</v>
      </c>
      <c r="N341" s="30" t="s">
        <v>431</v>
      </c>
      <c r="O341" s="69">
        <v>3518472.13</v>
      </c>
      <c r="P341" s="69">
        <v>3.5184721299999997</v>
      </c>
      <c r="Q341" s="30" t="s">
        <v>95</v>
      </c>
      <c r="R341" s="70">
        <v>10958533.18</v>
      </c>
      <c r="S341" s="71" t="s">
        <v>1123</v>
      </c>
    </row>
    <row r="342" spans="1:19" s="2" customFormat="1" ht="54.9" customHeight="1">
      <c r="A342" s="102">
        <v>341</v>
      </c>
      <c r="B342" s="30" t="s">
        <v>272</v>
      </c>
      <c r="C342" s="30" t="s">
        <v>18</v>
      </c>
      <c r="D342" s="30" t="s">
        <v>881</v>
      </c>
      <c r="E342" s="30" t="s">
        <v>1037</v>
      </c>
      <c r="F342" s="30" t="s">
        <v>472</v>
      </c>
      <c r="G342" s="30" t="s">
        <v>892</v>
      </c>
      <c r="H342" s="30" t="s">
        <v>892</v>
      </c>
      <c r="I342" s="30" t="s">
        <v>1170</v>
      </c>
      <c r="J342" s="59">
        <v>2626037</v>
      </c>
      <c r="K342" s="30">
        <v>2626037</v>
      </c>
      <c r="L342" s="71" t="s">
        <v>847</v>
      </c>
      <c r="M342" s="30" t="s">
        <v>39</v>
      </c>
      <c r="N342" s="30" t="s">
        <v>431</v>
      </c>
      <c r="O342" s="69">
        <v>2470737.88</v>
      </c>
      <c r="P342" s="69">
        <v>2.4707378799999997</v>
      </c>
      <c r="Q342" s="30" t="s">
        <v>187</v>
      </c>
      <c r="R342" s="70">
        <v>10958533.18</v>
      </c>
      <c r="S342" s="71" t="s">
        <v>1123</v>
      </c>
    </row>
    <row r="343" spans="1:19" s="2" customFormat="1" ht="54.9" customHeight="1">
      <c r="A343" s="102">
        <v>342</v>
      </c>
      <c r="B343" s="30" t="s">
        <v>272</v>
      </c>
      <c r="C343" s="30" t="s">
        <v>18</v>
      </c>
      <c r="D343" s="30" t="s">
        <v>881</v>
      </c>
      <c r="E343" s="30" t="s">
        <v>1037</v>
      </c>
      <c r="F343" s="30" t="s">
        <v>472</v>
      </c>
      <c r="G343" s="30" t="s">
        <v>892</v>
      </c>
      <c r="H343" s="30" t="s">
        <v>892</v>
      </c>
      <c r="I343" s="30" t="s">
        <v>1170</v>
      </c>
      <c r="J343" s="59">
        <v>2606703</v>
      </c>
      <c r="K343" s="30">
        <v>2606703</v>
      </c>
      <c r="L343" s="71" t="s">
        <v>848</v>
      </c>
      <c r="M343" s="30" t="s">
        <v>39</v>
      </c>
      <c r="N343" s="30" t="s">
        <v>431</v>
      </c>
      <c r="O343" s="69">
        <v>2035549.33</v>
      </c>
      <c r="P343" s="69">
        <v>2.0355493300000003</v>
      </c>
      <c r="Q343" s="30" t="s">
        <v>187</v>
      </c>
      <c r="R343" s="70">
        <v>10958533.18</v>
      </c>
      <c r="S343" s="71" t="s">
        <v>1123</v>
      </c>
    </row>
    <row r="344" spans="1:19" s="2" customFormat="1" ht="54.9" customHeight="1">
      <c r="A344" s="102">
        <v>343</v>
      </c>
      <c r="B344" s="30" t="s">
        <v>272</v>
      </c>
      <c r="C344" s="30" t="s">
        <v>18</v>
      </c>
      <c r="D344" s="30" t="s">
        <v>881</v>
      </c>
      <c r="E344" s="30" t="s">
        <v>1031</v>
      </c>
      <c r="F344" s="30" t="s">
        <v>472</v>
      </c>
      <c r="G344" s="30" t="s">
        <v>892</v>
      </c>
      <c r="H344" s="30" t="s">
        <v>908</v>
      </c>
      <c r="I344" s="30" t="s">
        <v>1197</v>
      </c>
      <c r="J344" s="59">
        <v>2521284</v>
      </c>
      <c r="K344" s="30">
        <v>2521284</v>
      </c>
      <c r="L344" s="71" t="s">
        <v>849</v>
      </c>
      <c r="M344" s="30" t="s">
        <v>39</v>
      </c>
      <c r="N344" s="30" t="s">
        <v>431</v>
      </c>
      <c r="O344" s="69">
        <v>1790419.3</v>
      </c>
      <c r="P344" s="69">
        <v>1.7904192999999999</v>
      </c>
      <c r="Q344" s="30" t="s">
        <v>187</v>
      </c>
      <c r="R344" s="70">
        <v>9460789.4700000007</v>
      </c>
      <c r="S344" s="71" t="s">
        <v>1123</v>
      </c>
    </row>
    <row r="345" spans="1:19" s="2" customFormat="1" ht="54.9" customHeight="1">
      <c r="A345" s="102">
        <v>344</v>
      </c>
      <c r="B345" s="30" t="s">
        <v>272</v>
      </c>
      <c r="C345" s="30" t="s">
        <v>18</v>
      </c>
      <c r="D345" s="30" t="s">
        <v>881</v>
      </c>
      <c r="E345" s="30" t="s">
        <v>20</v>
      </c>
      <c r="F345" s="30" t="s">
        <v>100</v>
      </c>
      <c r="G345" s="30" t="s">
        <v>101</v>
      </c>
      <c r="H345" s="30" t="s">
        <v>102</v>
      </c>
      <c r="I345" s="30" t="s">
        <v>1146</v>
      </c>
      <c r="J345" s="59">
        <v>2645876</v>
      </c>
      <c r="K345" s="30">
        <v>2645876</v>
      </c>
      <c r="L345" s="71" t="s">
        <v>850</v>
      </c>
      <c r="M345" s="30" t="s">
        <v>24</v>
      </c>
      <c r="N345" s="30" t="s">
        <v>929</v>
      </c>
      <c r="O345" s="69">
        <v>45274778.850000001</v>
      </c>
      <c r="P345" s="69">
        <v>45.274778850000004</v>
      </c>
      <c r="Q345" s="30" t="s">
        <v>25</v>
      </c>
      <c r="R345" s="70">
        <v>1331903722.015003</v>
      </c>
      <c r="S345" s="71" t="s">
        <v>1123</v>
      </c>
    </row>
    <row r="346" spans="1:19" s="2" customFormat="1" ht="54.9" customHeight="1">
      <c r="A346" s="102">
        <v>345</v>
      </c>
      <c r="B346" s="30" t="s">
        <v>86</v>
      </c>
      <c r="C346" s="30" t="s">
        <v>18</v>
      </c>
      <c r="D346" s="30" t="s">
        <v>881</v>
      </c>
      <c r="E346" s="30" t="s">
        <v>1037</v>
      </c>
      <c r="F346" s="30" t="s">
        <v>76</v>
      </c>
      <c r="G346" s="30" t="s">
        <v>525</v>
      </c>
      <c r="H346" s="30" t="s">
        <v>714</v>
      </c>
      <c r="I346" s="30" t="s">
        <v>1172</v>
      </c>
      <c r="J346" s="59">
        <v>2618414</v>
      </c>
      <c r="K346" s="30">
        <v>2618414</v>
      </c>
      <c r="L346" s="71" t="s">
        <v>851</v>
      </c>
      <c r="M346" s="30" t="s">
        <v>148</v>
      </c>
      <c r="N346" s="30" t="s">
        <v>767</v>
      </c>
      <c r="O346" s="69">
        <v>18318915</v>
      </c>
      <c r="P346" s="69">
        <v>18.318915000000001</v>
      </c>
      <c r="Q346" s="30" t="s">
        <v>25</v>
      </c>
      <c r="R346" s="70">
        <v>4522901.7549999999</v>
      </c>
      <c r="S346" s="71" t="s">
        <v>1123</v>
      </c>
    </row>
    <row r="347" spans="1:19" s="2" customFormat="1" ht="54.9" customHeight="1">
      <c r="A347" s="102">
        <v>346</v>
      </c>
      <c r="B347" s="30" t="s">
        <v>272</v>
      </c>
      <c r="C347" s="30" t="s">
        <v>18</v>
      </c>
      <c r="D347" s="30" t="s">
        <v>881</v>
      </c>
      <c r="E347" s="30" t="s">
        <v>1037</v>
      </c>
      <c r="F347" s="30" t="s">
        <v>76</v>
      </c>
      <c r="G347" s="30" t="s">
        <v>249</v>
      </c>
      <c r="H347" s="30" t="s">
        <v>777</v>
      </c>
      <c r="I347" s="30" t="s">
        <v>1173</v>
      </c>
      <c r="J347" s="59">
        <v>2641409</v>
      </c>
      <c r="K347" s="30">
        <v>2641409</v>
      </c>
      <c r="L347" s="71" t="s">
        <v>852</v>
      </c>
      <c r="M347" s="30" t="s">
        <v>567</v>
      </c>
      <c r="N347" s="30" t="s">
        <v>784</v>
      </c>
      <c r="O347" s="69">
        <v>9076642</v>
      </c>
      <c r="P347" s="69">
        <v>9.0766419999999997</v>
      </c>
      <c r="Q347" s="30" t="s">
        <v>95</v>
      </c>
      <c r="R347" s="70">
        <v>100658640.86</v>
      </c>
      <c r="S347" s="71" t="s">
        <v>1123</v>
      </c>
    </row>
    <row r="348" spans="1:19" s="2" customFormat="1" ht="54.9" customHeight="1">
      <c r="A348" s="102">
        <v>347</v>
      </c>
      <c r="B348" s="30" t="s">
        <v>86</v>
      </c>
      <c r="C348" s="30" t="s">
        <v>18</v>
      </c>
      <c r="D348" s="30" t="s">
        <v>881</v>
      </c>
      <c r="E348" s="30" t="s">
        <v>20</v>
      </c>
      <c r="F348" s="30" t="s">
        <v>76</v>
      </c>
      <c r="G348" s="30" t="s">
        <v>76</v>
      </c>
      <c r="H348" s="30" t="s">
        <v>76</v>
      </c>
      <c r="I348" s="30" t="s">
        <v>1159</v>
      </c>
      <c r="J348" s="59">
        <v>2672110</v>
      </c>
      <c r="K348" s="30">
        <v>2672110</v>
      </c>
      <c r="L348" s="71" t="s">
        <v>984</v>
      </c>
      <c r="M348" s="30" t="s">
        <v>148</v>
      </c>
      <c r="N348" s="30" t="s">
        <v>444</v>
      </c>
      <c r="O348" s="69">
        <v>4190574.14</v>
      </c>
      <c r="P348" s="69">
        <v>4.1905741399999998</v>
      </c>
      <c r="Q348" s="30" t="s">
        <v>95</v>
      </c>
      <c r="R348" s="70">
        <v>580360826.50250053</v>
      </c>
      <c r="S348" s="71" t="s">
        <v>1123</v>
      </c>
    </row>
    <row r="349" spans="1:19" s="2" customFormat="1" ht="54.9" customHeight="1">
      <c r="A349" s="102">
        <v>348</v>
      </c>
      <c r="B349" s="30" t="s">
        <v>86</v>
      </c>
      <c r="C349" s="30" t="s">
        <v>18</v>
      </c>
      <c r="D349" s="30" t="s">
        <v>881</v>
      </c>
      <c r="E349" s="30" t="s">
        <v>20</v>
      </c>
      <c r="F349" s="30" t="s">
        <v>76</v>
      </c>
      <c r="G349" s="30" t="s">
        <v>76</v>
      </c>
      <c r="H349" s="30" t="s">
        <v>256</v>
      </c>
      <c r="I349" s="30" t="s">
        <v>1159</v>
      </c>
      <c r="J349" s="59">
        <v>2651256</v>
      </c>
      <c r="K349" s="30">
        <v>2651256</v>
      </c>
      <c r="L349" s="71" t="s">
        <v>985</v>
      </c>
      <c r="M349" s="30" t="s">
        <v>148</v>
      </c>
      <c r="N349" s="30" t="s">
        <v>444</v>
      </c>
      <c r="O349" s="69">
        <v>28346827</v>
      </c>
      <c r="P349" s="69">
        <v>28.346827000000001</v>
      </c>
      <c r="Q349" s="30" t="s">
        <v>25</v>
      </c>
      <c r="R349" s="70">
        <v>580360826.50250053</v>
      </c>
      <c r="S349" s="71" t="s">
        <v>1123</v>
      </c>
    </row>
    <row r="350" spans="1:19" s="2" customFormat="1" ht="54.9" customHeight="1">
      <c r="A350" s="102">
        <v>349</v>
      </c>
      <c r="B350" s="30" t="s">
        <v>272</v>
      </c>
      <c r="C350" s="30" t="s">
        <v>18</v>
      </c>
      <c r="D350" s="30" t="s">
        <v>881</v>
      </c>
      <c r="E350" s="30" t="s">
        <v>20</v>
      </c>
      <c r="F350" s="30" t="s">
        <v>76</v>
      </c>
      <c r="G350" s="30" t="s">
        <v>76</v>
      </c>
      <c r="H350" s="30" t="s">
        <v>256</v>
      </c>
      <c r="I350" s="30" t="s">
        <v>1159</v>
      </c>
      <c r="J350" s="59">
        <v>2627304</v>
      </c>
      <c r="K350" s="30">
        <v>2627304</v>
      </c>
      <c r="L350" s="71" t="s">
        <v>853</v>
      </c>
      <c r="M350" s="30" t="s">
        <v>148</v>
      </c>
      <c r="N350" s="30" t="s">
        <v>444</v>
      </c>
      <c r="O350" s="69">
        <v>56033931</v>
      </c>
      <c r="P350" s="69">
        <v>56.033931000000003</v>
      </c>
      <c r="Q350" s="30" t="s">
        <v>25</v>
      </c>
      <c r="R350" s="70">
        <v>580360826.50250053</v>
      </c>
      <c r="S350" s="71" t="s">
        <v>1123</v>
      </c>
    </row>
    <row r="351" spans="1:19" s="2" customFormat="1" ht="54.9" customHeight="1">
      <c r="A351" s="102">
        <v>350</v>
      </c>
      <c r="B351" s="30" t="s">
        <v>86</v>
      </c>
      <c r="C351" s="30" t="s">
        <v>18</v>
      </c>
      <c r="D351" s="30" t="s">
        <v>881</v>
      </c>
      <c r="E351" s="30" t="s">
        <v>1031</v>
      </c>
      <c r="F351" s="30" t="s">
        <v>76</v>
      </c>
      <c r="G351" s="30" t="s">
        <v>76</v>
      </c>
      <c r="H351" s="30" t="s">
        <v>1042</v>
      </c>
      <c r="I351" s="30" t="s">
        <v>1198</v>
      </c>
      <c r="J351" s="59">
        <v>2667385</v>
      </c>
      <c r="K351" s="30">
        <v>2667385</v>
      </c>
      <c r="L351" s="71" t="s">
        <v>1041</v>
      </c>
      <c r="M351" s="30" t="s">
        <v>33</v>
      </c>
      <c r="N351" s="30" t="s">
        <v>931</v>
      </c>
      <c r="O351" s="69">
        <v>87618918.709999993</v>
      </c>
      <c r="P351" s="69">
        <v>87.618918709999988</v>
      </c>
      <c r="Q351" s="30" t="s">
        <v>25</v>
      </c>
      <c r="R351" s="70">
        <v>26990849.800000004</v>
      </c>
      <c r="S351" s="71" t="s">
        <v>1123</v>
      </c>
    </row>
    <row r="352" spans="1:19" s="2" customFormat="1" ht="54.9" customHeight="1">
      <c r="A352" s="102">
        <v>351</v>
      </c>
      <c r="B352" s="72" t="s">
        <v>272</v>
      </c>
      <c r="C352" s="30" t="s">
        <v>18</v>
      </c>
      <c r="D352" s="72" t="s">
        <v>19</v>
      </c>
      <c r="E352" s="30" t="s">
        <v>1031</v>
      </c>
      <c r="F352" s="72" t="s">
        <v>203</v>
      </c>
      <c r="G352" s="30" t="s">
        <v>1035</v>
      </c>
      <c r="H352" s="30" t="s">
        <v>1034</v>
      </c>
      <c r="I352" s="30" t="s">
        <v>1199</v>
      </c>
      <c r="J352" s="59" t="s">
        <v>19</v>
      </c>
      <c r="K352" s="30" t="s">
        <v>19</v>
      </c>
      <c r="L352" s="71" t="s">
        <v>878</v>
      </c>
      <c r="M352" s="30" t="s">
        <v>83</v>
      </c>
      <c r="N352" s="72" t="s">
        <v>827</v>
      </c>
      <c r="O352" s="69">
        <v>7000000</v>
      </c>
      <c r="P352" s="69">
        <v>7</v>
      </c>
      <c r="Q352" s="30" t="s">
        <v>95</v>
      </c>
      <c r="R352" s="70">
        <v>42264716.710000001</v>
      </c>
      <c r="S352" s="71" t="s">
        <v>1047</v>
      </c>
    </row>
    <row r="353" spans="1:19" s="2" customFormat="1" ht="54.9" customHeight="1">
      <c r="A353" s="102">
        <v>352</v>
      </c>
      <c r="B353" s="30" t="s">
        <v>272</v>
      </c>
      <c r="C353" s="30" t="s">
        <v>18</v>
      </c>
      <c r="D353" s="30" t="s">
        <v>881</v>
      </c>
      <c r="E353" s="30" t="s">
        <v>20</v>
      </c>
      <c r="F353" s="30" t="s">
        <v>100</v>
      </c>
      <c r="G353" s="30" t="s">
        <v>101</v>
      </c>
      <c r="H353" s="30" t="s">
        <v>102</v>
      </c>
      <c r="I353" s="30" t="s">
        <v>1146</v>
      </c>
      <c r="J353" s="59">
        <v>2651388</v>
      </c>
      <c r="K353" s="30">
        <v>2651388</v>
      </c>
      <c r="L353" s="71" t="s">
        <v>854</v>
      </c>
      <c r="M353" s="30" t="s">
        <v>24</v>
      </c>
      <c r="N353" s="30" t="s">
        <v>929</v>
      </c>
      <c r="O353" s="69">
        <v>45840561.259999998</v>
      </c>
      <c r="P353" s="69">
        <v>45.840561260000001</v>
      </c>
      <c r="Q353" s="30" t="s">
        <v>25</v>
      </c>
      <c r="R353" s="70">
        <v>1331903722.015003</v>
      </c>
      <c r="S353" s="71" t="s">
        <v>1123</v>
      </c>
    </row>
    <row r="354" spans="1:19" s="2" customFormat="1" ht="54.9" customHeight="1">
      <c r="A354" s="102">
        <v>353</v>
      </c>
      <c r="B354" s="30" t="s">
        <v>86</v>
      </c>
      <c r="C354" s="30" t="s">
        <v>18</v>
      </c>
      <c r="D354" s="30" t="s">
        <v>881</v>
      </c>
      <c r="E354" s="30" t="s">
        <v>1037</v>
      </c>
      <c r="F354" s="30" t="s">
        <v>336</v>
      </c>
      <c r="G354" s="30" t="s">
        <v>478</v>
      </c>
      <c r="H354" s="30" t="s">
        <v>478</v>
      </c>
      <c r="I354" s="30" t="s">
        <v>1174</v>
      </c>
      <c r="J354" s="59">
        <v>2341058</v>
      </c>
      <c r="K354" s="30">
        <v>2341058</v>
      </c>
      <c r="L354" s="71" t="s">
        <v>879</v>
      </c>
      <c r="M354" s="30" t="s">
        <v>39</v>
      </c>
      <c r="N354" s="72" t="s">
        <v>827</v>
      </c>
      <c r="O354" s="69">
        <v>12592436.91</v>
      </c>
      <c r="P354" s="69">
        <v>12.59243691</v>
      </c>
      <c r="Q354" s="30" t="s">
        <v>25</v>
      </c>
      <c r="R354" s="70">
        <v>0</v>
      </c>
      <c r="S354" s="71" t="s">
        <v>1123</v>
      </c>
    </row>
    <row r="355" spans="1:19" s="2" customFormat="1" ht="54.9" customHeight="1">
      <c r="A355" s="102">
        <v>354</v>
      </c>
      <c r="B355" s="30" t="s">
        <v>86</v>
      </c>
      <c r="C355" s="30" t="s">
        <v>18</v>
      </c>
      <c r="D355" s="30" t="s">
        <v>881</v>
      </c>
      <c r="E355" s="30" t="s">
        <v>1031</v>
      </c>
      <c r="F355" s="30" t="s">
        <v>100</v>
      </c>
      <c r="G355" s="30" t="s">
        <v>101</v>
      </c>
      <c r="H355" s="30" t="s">
        <v>102</v>
      </c>
      <c r="I355" s="30" t="s">
        <v>1200</v>
      </c>
      <c r="J355" s="59">
        <v>2484025</v>
      </c>
      <c r="K355" s="30">
        <v>2484025</v>
      </c>
      <c r="L355" s="71" t="s">
        <v>855</v>
      </c>
      <c r="M355" s="30" t="s">
        <v>83</v>
      </c>
      <c r="N355" s="30" t="s">
        <v>927</v>
      </c>
      <c r="O355" s="69">
        <v>34652566.780000001</v>
      </c>
      <c r="P355" s="69">
        <v>34.652566780000001</v>
      </c>
      <c r="Q355" s="30" t="s">
        <v>25</v>
      </c>
      <c r="R355" s="70">
        <v>12816458.435000001</v>
      </c>
      <c r="S355" s="71" t="s">
        <v>1123</v>
      </c>
    </row>
    <row r="356" spans="1:19" s="2" customFormat="1" ht="54.9" customHeight="1">
      <c r="A356" s="102">
        <v>355</v>
      </c>
      <c r="B356" s="30" t="s">
        <v>17</v>
      </c>
      <c r="C356" s="30" t="s">
        <v>18</v>
      </c>
      <c r="D356" s="30" t="s">
        <v>881</v>
      </c>
      <c r="E356" s="30" t="s">
        <v>20</v>
      </c>
      <c r="F356" s="30" t="s">
        <v>100</v>
      </c>
      <c r="G356" s="30" t="s">
        <v>131</v>
      </c>
      <c r="H356" s="30" t="s">
        <v>925</v>
      </c>
      <c r="I356" s="30" t="s">
        <v>1146</v>
      </c>
      <c r="J356" s="59">
        <v>2664332</v>
      </c>
      <c r="K356" s="30">
        <v>2664332</v>
      </c>
      <c r="L356" s="71" t="s">
        <v>1039</v>
      </c>
      <c r="M356" s="30" t="s">
        <v>83</v>
      </c>
      <c r="N356" s="30" t="s">
        <v>927</v>
      </c>
      <c r="O356" s="69">
        <v>9240477.8599999994</v>
      </c>
      <c r="P356" s="69">
        <v>9.2404778599999986</v>
      </c>
      <c r="Q356" s="30" t="s">
        <v>95</v>
      </c>
      <c r="R356" s="70">
        <v>1331903722.015003</v>
      </c>
      <c r="S356" s="71" t="s">
        <v>1123</v>
      </c>
    </row>
    <row r="357" spans="1:19" s="2" customFormat="1" ht="54.9" customHeight="1">
      <c r="A357" s="102">
        <v>356</v>
      </c>
      <c r="B357" s="30" t="s">
        <v>17</v>
      </c>
      <c r="C357" s="30" t="s">
        <v>87</v>
      </c>
      <c r="D357" s="30" t="s">
        <v>881</v>
      </c>
      <c r="E357" s="30" t="s">
        <v>20</v>
      </c>
      <c r="F357" s="30" t="s">
        <v>100</v>
      </c>
      <c r="G357" s="30" t="s">
        <v>501</v>
      </c>
      <c r="H357" s="30" t="s">
        <v>501</v>
      </c>
      <c r="I357" s="30" t="s">
        <v>1146</v>
      </c>
      <c r="J357" s="59">
        <v>2646339</v>
      </c>
      <c r="K357" s="30">
        <v>2646339</v>
      </c>
      <c r="L357" s="71" t="s">
        <v>856</v>
      </c>
      <c r="M357" s="30" t="s">
        <v>340</v>
      </c>
      <c r="N357" s="30" t="s">
        <v>340</v>
      </c>
      <c r="O357" s="69">
        <v>3766079.11</v>
      </c>
      <c r="P357" s="69">
        <v>3.7660791099999997</v>
      </c>
      <c r="Q357" s="30" t="s">
        <v>95</v>
      </c>
      <c r="R357" s="70">
        <v>1331903722.015003</v>
      </c>
      <c r="S357" s="71" t="s">
        <v>1140</v>
      </c>
    </row>
    <row r="358" spans="1:19" s="2" customFormat="1" ht="54.9" customHeight="1">
      <c r="A358" s="102">
        <v>357</v>
      </c>
      <c r="B358" s="30" t="s">
        <v>17</v>
      </c>
      <c r="C358" s="30" t="s">
        <v>18</v>
      </c>
      <c r="D358" s="30" t="s">
        <v>881</v>
      </c>
      <c r="E358" s="30" t="s">
        <v>1031</v>
      </c>
      <c r="F358" s="30" t="s">
        <v>100</v>
      </c>
      <c r="G358" s="30" t="s">
        <v>128</v>
      </c>
      <c r="H358" s="30" t="s">
        <v>923</v>
      </c>
      <c r="I358" s="30" t="s">
        <v>1201</v>
      </c>
      <c r="J358" s="59">
        <v>2615753</v>
      </c>
      <c r="K358" s="30">
        <v>2615753</v>
      </c>
      <c r="L358" s="71" t="s">
        <v>857</v>
      </c>
      <c r="M358" s="30" t="s">
        <v>306</v>
      </c>
      <c r="N358" s="30" t="s">
        <v>307</v>
      </c>
      <c r="O358" s="69">
        <v>17003010</v>
      </c>
      <c r="P358" s="69">
        <v>17.00301</v>
      </c>
      <c r="Q358" s="30" t="s">
        <v>25</v>
      </c>
      <c r="R358" s="70">
        <v>9275433.620000001</v>
      </c>
      <c r="S358" s="71" t="s">
        <v>1123</v>
      </c>
    </row>
    <row r="359" spans="1:19" s="2" customFormat="1" ht="54.9" customHeight="1">
      <c r="A359" s="102">
        <v>358</v>
      </c>
      <c r="B359" s="30" t="s">
        <v>17</v>
      </c>
      <c r="C359" s="30" t="s">
        <v>18</v>
      </c>
      <c r="D359" s="30" t="s">
        <v>881</v>
      </c>
      <c r="E359" s="30" t="s">
        <v>1031</v>
      </c>
      <c r="F359" s="30" t="s">
        <v>100</v>
      </c>
      <c r="G359" s="30" t="s">
        <v>114</v>
      </c>
      <c r="H359" s="30" t="s">
        <v>924</v>
      </c>
      <c r="I359" s="30" t="s">
        <v>1202</v>
      </c>
      <c r="J359" s="59">
        <v>2531969</v>
      </c>
      <c r="K359" s="30">
        <v>2531969</v>
      </c>
      <c r="L359" s="71" t="s">
        <v>858</v>
      </c>
      <c r="M359" s="30" t="s">
        <v>148</v>
      </c>
      <c r="N359" s="30" t="s">
        <v>442</v>
      </c>
      <c r="O359" s="69">
        <v>4170111</v>
      </c>
      <c r="P359" s="69">
        <v>4.1701110000000003</v>
      </c>
      <c r="Q359" s="30" t="s">
        <v>95</v>
      </c>
      <c r="R359" s="70">
        <v>3959342.9799999995</v>
      </c>
      <c r="S359" s="71" t="s">
        <v>1123</v>
      </c>
    </row>
    <row r="360" spans="1:19" s="2" customFormat="1" ht="54.9" customHeight="1">
      <c r="A360" s="102">
        <v>359</v>
      </c>
      <c r="B360" s="30" t="s">
        <v>17</v>
      </c>
      <c r="C360" s="30" t="s">
        <v>18</v>
      </c>
      <c r="D360" s="30" t="s">
        <v>881</v>
      </c>
      <c r="E360" s="30" t="s">
        <v>1037</v>
      </c>
      <c r="F360" s="30" t="s">
        <v>100</v>
      </c>
      <c r="G360" s="30" t="s">
        <v>501</v>
      </c>
      <c r="H360" s="30" t="s">
        <v>501</v>
      </c>
      <c r="I360" s="30" t="s">
        <v>1175</v>
      </c>
      <c r="J360" s="59">
        <v>2479042</v>
      </c>
      <c r="K360" s="30">
        <v>2479042</v>
      </c>
      <c r="L360" s="71" t="s">
        <v>859</v>
      </c>
      <c r="M360" s="30" t="s">
        <v>148</v>
      </c>
      <c r="N360" s="30" t="s">
        <v>444</v>
      </c>
      <c r="O360" s="69">
        <v>4561257.22</v>
      </c>
      <c r="P360" s="69">
        <v>4.5612572199999999</v>
      </c>
      <c r="Q360" s="30" t="s">
        <v>95</v>
      </c>
      <c r="R360" s="70">
        <v>13887100.16</v>
      </c>
      <c r="S360" s="71" t="s">
        <v>1123</v>
      </c>
    </row>
    <row r="361" spans="1:19" s="2" customFormat="1" ht="54.9" customHeight="1">
      <c r="A361" s="102">
        <v>360</v>
      </c>
      <c r="B361" s="30" t="s">
        <v>86</v>
      </c>
      <c r="C361" s="30" t="s">
        <v>87</v>
      </c>
      <c r="D361" s="30" t="s">
        <v>881</v>
      </c>
      <c r="E361" s="30" t="s">
        <v>20</v>
      </c>
      <c r="F361" s="30" t="s">
        <v>100</v>
      </c>
      <c r="G361" s="30" t="s">
        <v>131</v>
      </c>
      <c r="H361" s="30" t="s">
        <v>925</v>
      </c>
      <c r="I361" s="30" t="s">
        <v>1146</v>
      </c>
      <c r="J361" s="59">
        <v>2676888</v>
      </c>
      <c r="K361" s="30">
        <v>2676888</v>
      </c>
      <c r="L361" s="71" t="s">
        <v>1038</v>
      </c>
      <c r="M361" s="30" t="s">
        <v>148</v>
      </c>
      <c r="N361" s="30" t="s">
        <v>471</v>
      </c>
      <c r="O361" s="69">
        <v>41215105.600000001</v>
      </c>
      <c r="P361" s="69">
        <v>41.215105600000001</v>
      </c>
      <c r="Q361" s="30" t="s">
        <v>25</v>
      </c>
      <c r="R361" s="70">
        <v>1331903722.015003</v>
      </c>
      <c r="S361" s="71" t="s">
        <v>1140</v>
      </c>
    </row>
    <row r="362" spans="1:19" s="2" customFormat="1" ht="54.9" customHeight="1">
      <c r="A362" s="102">
        <v>361</v>
      </c>
      <c r="B362" s="30" t="s">
        <v>17</v>
      </c>
      <c r="C362" s="30" t="s">
        <v>18</v>
      </c>
      <c r="D362" s="30" t="s">
        <v>143</v>
      </c>
      <c r="E362" s="30" t="s">
        <v>20</v>
      </c>
      <c r="F362" s="30" t="s">
        <v>61</v>
      </c>
      <c r="G362" s="30" t="s">
        <v>62</v>
      </c>
      <c r="H362" s="30" t="s">
        <v>62</v>
      </c>
      <c r="I362" s="30" t="s">
        <v>1145</v>
      </c>
      <c r="J362" s="59">
        <v>2466265</v>
      </c>
      <c r="K362" s="30">
        <v>2466265</v>
      </c>
      <c r="L362" s="71" t="s">
        <v>884</v>
      </c>
      <c r="M362" s="30" t="s">
        <v>83</v>
      </c>
      <c r="N362" s="30" t="s">
        <v>885</v>
      </c>
      <c r="O362" s="69">
        <v>15293245.720000001</v>
      </c>
      <c r="P362" s="69">
        <v>15.29324572</v>
      </c>
      <c r="Q362" s="30" t="s">
        <v>25</v>
      </c>
      <c r="R362" s="70">
        <v>494057856.81249988</v>
      </c>
      <c r="S362" s="71" t="s">
        <v>1220</v>
      </c>
    </row>
    <row r="363" spans="1:19" s="2" customFormat="1" ht="54.9" customHeight="1">
      <c r="A363" s="102">
        <v>362</v>
      </c>
      <c r="B363" s="30" t="s">
        <v>17</v>
      </c>
      <c r="C363" s="30" t="s">
        <v>1022</v>
      </c>
      <c r="D363" s="30" t="s">
        <v>1036</v>
      </c>
      <c r="E363" s="30" t="s">
        <v>34</v>
      </c>
      <c r="F363" s="30" t="s">
        <v>883</v>
      </c>
      <c r="G363" s="30" t="s">
        <v>1014</v>
      </c>
      <c r="H363" s="30" t="s">
        <v>530</v>
      </c>
      <c r="I363" s="30" t="s">
        <v>1124</v>
      </c>
      <c r="J363" s="76" t="s">
        <v>827</v>
      </c>
      <c r="K363" s="77" t="s">
        <v>827</v>
      </c>
      <c r="L363" s="71" t="s">
        <v>1010</v>
      </c>
      <c r="M363" s="69" t="s">
        <v>567</v>
      </c>
      <c r="N363" s="69" t="s">
        <v>1024</v>
      </c>
      <c r="O363" s="69">
        <v>6344000</v>
      </c>
      <c r="P363" s="69">
        <v>6.3440000000000003</v>
      </c>
      <c r="Q363" s="30" t="s">
        <v>95</v>
      </c>
      <c r="R363" s="70" t="s">
        <v>40</v>
      </c>
      <c r="S363" s="71" t="s">
        <v>1025</v>
      </c>
    </row>
    <row r="364" spans="1:19" s="2" customFormat="1" ht="54.9" customHeight="1">
      <c r="A364" s="102">
        <v>363</v>
      </c>
      <c r="B364" s="30" t="s">
        <v>17</v>
      </c>
      <c r="C364" s="30" t="s">
        <v>1022</v>
      </c>
      <c r="D364" s="30" t="s">
        <v>1036</v>
      </c>
      <c r="E364" s="30" t="s">
        <v>34</v>
      </c>
      <c r="F364" s="30" t="s">
        <v>56</v>
      </c>
      <c r="G364" s="30" t="s">
        <v>1015</v>
      </c>
      <c r="H364" s="30" t="s">
        <v>1016</v>
      </c>
      <c r="I364" s="30" t="s">
        <v>1124</v>
      </c>
      <c r="J364" s="78" t="s">
        <v>827</v>
      </c>
      <c r="K364" s="79" t="s">
        <v>827</v>
      </c>
      <c r="L364" s="71" t="s">
        <v>1011</v>
      </c>
      <c r="M364" s="69" t="s">
        <v>567</v>
      </c>
      <c r="N364" s="69" t="s">
        <v>1024</v>
      </c>
      <c r="O364" s="69">
        <v>774678</v>
      </c>
      <c r="P364" s="69">
        <v>0.77467799999999998</v>
      </c>
      <c r="Q364" s="30" t="s">
        <v>89</v>
      </c>
      <c r="R364" s="70" t="s">
        <v>40</v>
      </c>
      <c r="S364" s="71" t="s">
        <v>1025</v>
      </c>
    </row>
    <row r="365" spans="1:19" s="2" customFormat="1" ht="54.9" customHeight="1">
      <c r="A365" s="102">
        <v>364</v>
      </c>
      <c r="B365" s="30" t="s">
        <v>17</v>
      </c>
      <c r="C365" s="30" t="s">
        <v>1022</v>
      </c>
      <c r="D365" s="30" t="s">
        <v>1036</v>
      </c>
      <c r="E365" s="30" t="s">
        <v>34</v>
      </c>
      <c r="F365" s="30" t="s">
        <v>144</v>
      </c>
      <c r="G365" s="30" t="s">
        <v>1017</v>
      </c>
      <c r="H365" s="80" t="s">
        <v>1018</v>
      </c>
      <c r="I365" s="30" t="s">
        <v>1124</v>
      </c>
      <c r="J365" s="78" t="s">
        <v>827</v>
      </c>
      <c r="K365" s="79" t="s">
        <v>827</v>
      </c>
      <c r="L365" s="71" t="s">
        <v>1012</v>
      </c>
      <c r="M365" s="69" t="s">
        <v>567</v>
      </c>
      <c r="N365" s="69" t="s">
        <v>1024</v>
      </c>
      <c r="O365" s="69">
        <v>65886080</v>
      </c>
      <c r="P365" s="69">
        <v>65.886080000000007</v>
      </c>
      <c r="Q365" s="30" t="s">
        <v>25</v>
      </c>
      <c r="R365" s="70" t="s">
        <v>40</v>
      </c>
      <c r="S365" s="71" t="s">
        <v>1025</v>
      </c>
    </row>
    <row r="366" spans="1:19" s="2" customFormat="1" ht="54.9" customHeight="1">
      <c r="A366" s="102">
        <v>365</v>
      </c>
      <c r="B366" s="30" t="s">
        <v>17</v>
      </c>
      <c r="C366" s="30" t="s">
        <v>1022</v>
      </c>
      <c r="D366" s="30" t="s">
        <v>1036</v>
      </c>
      <c r="E366" s="30" t="s">
        <v>34</v>
      </c>
      <c r="F366" s="30" t="s">
        <v>212</v>
      </c>
      <c r="G366" s="80" t="s">
        <v>1019</v>
      </c>
      <c r="H366" s="69" t="s">
        <v>1044</v>
      </c>
      <c r="I366" s="30" t="s">
        <v>1124</v>
      </c>
      <c r="J366" s="76" t="s">
        <v>827</v>
      </c>
      <c r="K366" s="77" t="s">
        <v>827</v>
      </c>
      <c r="L366" s="71" t="s">
        <v>1013</v>
      </c>
      <c r="M366" s="69" t="s">
        <v>567</v>
      </c>
      <c r="N366" s="69" t="s">
        <v>1024</v>
      </c>
      <c r="O366" s="69">
        <v>13000000</v>
      </c>
      <c r="P366" s="69">
        <v>13</v>
      </c>
      <c r="Q366" s="30" t="s">
        <v>25</v>
      </c>
      <c r="R366" s="70" t="s">
        <v>40</v>
      </c>
      <c r="S366" s="71" t="s">
        <v>1025</v>
      </c>
    </row>
    <row r="367" spans="1:19" ht="54.9" customHeight="1">
      <c r="A367" s="102">
        <v>366</v>
      </c>
      <c r="B367" s="69" t="s">
        <v>253</v>
      </c>
      <c r="C367" s="69" t="s">
        <v>18</v>
      </c>
      <c r="D367" s="69" t="s">
        <v>143</v>
      </c>
      <c r="E367" s="69" t="s">
        <v>1031</v>
      </c>
      <c r="F367" s="69" t="s">
        <v>203</v>
      </c>
      <c r="G367" s="69" t="s">
        <v>203</v>
      </c>
      <c r="H367" s="69" t="s">
        <v>530</v>
      </c>
      <c r="I367" s="69" t="s">
        <v>1194</v>
      </c>
      <c r="J367" s="59">
        <v>2292016</v>
      </c>
      <c r="K367" s="30">
        <v>2292016</v>
      </c>
      <c r="L367" s="71" t="s">
        <v>1032</v>
      </c>
      <c r="M367" s="69" t="s">
        <v>83</v>
      </c>
      <c r="N367" s="81" t="s">
        <v>827</v>
      </c>
      <c r="O367" s="69">
        <v>12867846.060000001</v>
      </c>
      <c r="P367" s="69">
        <v>12.86784606</v>
      </c>
      <c r="Q367" s="30" t="s">
        <v>25</v>
      </c>
      <c r="R367" s="70">
        <v>112252518.98999999</v>
      </c>
      <c r="S367" s="71" t="s">
        <v>1220</v>
      </c>
    </row>
    <row r="368" spans="1:19" ht="54.9" customHeight="1">
      <c r="A368" s="102">
        <v>367</v>
      </c>
      <c r="B368" s="69" t="s">
        <v>253</v>
      </c>
      <c r="C368" s="69" t="s">
        <v>18</v>
      </c>
      <c r="D368" s="69" t="s">
        <v>143</v>
      </c>
      <c r="E368" s="69" t="s">
        <v>1031</v>
      </c>
      <c r="F368" s="69" t="s">
        <v>203</v>
      </c>
      <c r="G368" s="69" t="s">
        <v>203</v>
      </c>
      <c r="H368" s="69" t="s">
        <v>530</v>
      </c>
      <c r="I368" s="69" t="s">
        <v>1194</v>
      </c>
      <c r="J368" s="59">
        <v>2467397</v>
      </c>
      <c r="K368" s="30">
        <v>2467397</v>
      </c>
      <c r="L368" s="71" t="s">
        <v>1033</v>
      </c>
      <c r="M368" s="69" t="s">
        <v>39</v>
      </c>
      <c r="N368" s="69" t="s">
        <v>448</v>
      </c>
      <c r="O368" s="69">
        <v>8365280.2000000002</v>
      </c>
      <c r="P368" s="69">
        <v>8.3652802000000008</v>
      </c>
      <c r="Q368" s="30" t="s">
        <v>95</v>
      </c>
      <c r="R368" s="70">
        <v>112252518.98999999</v>
      </c>
      <c r="S368" s="71" t="s">
        <v>1220</v>
      </c>
    </row>
    <row r="369" spans="1:19" ht="54.9" customHeight="1">
      <c r="A369" s="102">
        <v>368</v>
      </c>
      <c r="B369" s="30" t="s">
        <v>86</v>
      </c>
      <c r="C369" s="30" t="s">
        <v>18</v>
      </c>
      <c r="D369" s="30" t="s">
        <v>143</v>
      </c>
      <c r="E369" s="30" t="s">
        <v>1037</v>
      </c>
      <c r="F369" s="30" t="s">
        <v>203</v>
      </c>
      <c r="G369" s="30" t="s">
        <v>265</v>
      </c>
      <c r="H369" s="30" t="s">
        <v>639</v>
      </c>
      <c r="I369" s="69" t="s">
        <v>1165</v>
      </c>
      <c r="J369" s="85">
        <v>2489643</v>
      </c>
      <c r="K369" s="83">
        <v>2489643</v>
      </c>
      <c r="L369" s="86" t="s">
        <v>1053</v>
      </c>
      <c r="M369" s="83" t="s">
        <v>225</v>
      </c>
      <c r="N369" s="83" t="s">
        <v>385</v>
      </c>
      <c r="O369" s="87">
        <v>24252398.68</v>
      </c>
      <c r="P369" s="88">
        <v>24.252398679999999</v>
      </c>
      <c r="Q369" s="30" t="s">
        <v>25</v>
      </c>
      <c r="R369" s="70">
        <v>196192563.66</v>
      </c>
      <c r="S369" s="71" t="s">
        <v>1220</v>
      </c>
    </row>
    <row r="370" spans="1:19" ht="54.9" customHeight="1">
      <c r="A370" s="102">
        <v>369</v>
      </c>
      <c r="B370" s="83" t="s">
        <v>86</v>
      </c>
      <c r="C370" s="83" t="s">
        <v>18</v>
      </c>
      <c r="D370" s="30" t="s">
        <v>881</v>
      </c>
      <c r="E370" s="84" t="s">
        <v>1037</v>
      </c>
      <c r="F370" s="83" t="s">
        <v>181</v>
      </c>
      <c r="G370" s="83" t="s">
        <v>1090</v>
      </c>
      <c r="H370" s="83" t="s">
        <v>1091</v>
      </c>
      <c r="I370" s="69" t="s">
        <v>1176</v>
      </c>
      <c r="J370" s="85">
        <v>2666231</v>
      </c>
      <c r="K370" s="83">
        <v>2666231</v>
      </c>
      <c r="L370" s="86" t="s">
        <v>1054</v>
      </c>
      <c r="M370" s="83" t="s">
        <v>225</v>
      </c>
      <c r="N370" s="83" t="s">
        <v>385</v>
      </c>
      <c r="O370" s="87">
        <v>13648900.41</v>
      </c>
      <c r="P370" s="88">
        <v>13.64890041</v>
      </c>
      <c r="Q370" s="30" t="s">
        <v>25</v>
      </c>
      <c r="R370" s="70">
        <v>34627392.560000002</v>
      </c>
      <c r="S370" s="90"/>
    </row>
    <row r="371" spans="1:19" ht="54.9" customHeight="1">
      <c r="A371" s="102">
        <v>370</v>
      </c>
      <c r="B371" s="83" t="s">
        <v>86</v>
      </c>
      <c r="C371" s="83" t="s">
        <v>18</v>
      </c>
      <c r="D371" s="83" t="s">
        <v>264</v>
      </c>
      <c r="E371" s="84" t="s">
        <v>1031</v>
      </c>
      <c r="F371" s="30" t="s">
        <v>1229</v>
      </c>
      <c r="G371" s="83" t="s">
        <v>891</v>
      </c>
      <c r="H371" s="83" t="s">
        <v>1093</v>
      </c>
      <c r="I371" s="69" t="s">
        <v>1203</v>
      </c>
      <c r="J371" s="85">
        <v>2634098</v>
      </c>
      <c r="K371" s="83">
        <v>2634098</v>
      </c>
      <c r="L371" s="86" t="s">
        <v>1055</v>
      </c>
      <c r="M371" s="83" t="s">
        <v>225</v>
      </c>
      <c r="N371" s="83" t="s">
        <v>385</v>
      </c>
      <c r="O371" s="87">
        <v>6894534.3799999999</v>
      </c>
      <c r="P371" s="88">
        <v>6.8945343799999996</v>
      </c>
      <c r="Q371" s="30" t="s">
        <v>95</v>
      </c>
      <c r="R371" s="70">
        <v>18847565.450000003</v>
      </c>
      <c r="S371" s="71" t="s">
        <v>1218</v>
      </c>
    </row>
    <row r="372" spans="1:19" ht="54.9" customHeight="1">
      <c r="A372" s="102">
        <v>371</v>
      </c>
      <c r="B372" s="83" t="s">
        <v>86</v>
      </c>
      <c r="C372" s="83" t="s">
        <v>18</v>
      </c>
      <c r="D372" s="30" t="s">
        <v>881</v>
      </c>
      <c r="E372" s="84" t="s">
        <v>1031</v>
      </c>
      <c r="F372" s="83" t="s">
        <v>35</v>
      </c>
      <c r="G372" s="83" t="s">
        <v>895</v>
      </c>
      <c r="H372" s="83" t="s">
        <v>1094</v>
      </c>
      <c r="I372" s="69" t="s">
        <v>1204</v>
      </c>
      <c r="J372" s="85">
        <v>2651809</v>
      </c>
      <c r="K372" s="83">
        <v>2651809</v>
      </c>
      <c r="L372" s="86" t="s">
        <v>1056</v>
      </c>
      <c r="M372" s="83" t="s">
        <v>225</v>
      </c>
      <c r="N372" s="83" t="s">
        <v>385</v>
      </c>
      <c r="O372" s="87">
        <v>4168176.52</v>
      </c>
      <c r="P372" s="88">
        <v>4.1681765200000003</v>
      </c>
      <c r="Q372" s="30" t="s">
        <v>95</v>
      </c>
      <c r="R372" s="70">
        <v>24872855.530000001</v>
      </c>
      <c r="S372" s="90"/>
    </row>
    <row r="373" spans="1:19" ht="54.9" customHeight="1">
      <c r="A373" s="102">
        <v>372</v>
      </c>
      <c r="B373" s="83" t="s">
        <v>272</v>
      </c>
      <c r="C373" s="83" t="s">
        <v>18</v>
      </c>
      <c r="D373" s="30" t="s">
        <v>881</v>
      </c>
      <c r="E373" s="84" t="s">
        <v>1031</v>
      </c>
      <c r="F373" s="83" t="s">
        <v>56</v>
      </c>
      <c r="G373" s="83" t="s">
        <v>317</v>
      </c>
      <c r="H373" s="83" t="s">
        <v>1095</v>
      </c>
      <c r="I373" s="69" t="s">
        <v>1205</v>
      </c>
      <c r="J373" s="85">
        <v>2658991</v>
      </c>
      <c r="K373" s="83">
        <v>2658991</v>
      </c>
      <c r="L373" s="86" t="s">
        <v>1057</v>
      </c>
      <c r="M373" s="83" t="s">
        <v>225</v>
      </c>
      <c r="N373" s="83" t="s">
        <v>385</v>
      </c>
      <c r="O373" s="87">
        <v>3851082</v>
      </c>
      <c r="P373" s="88">
        <v>3.8510819999999999</v>
      </c>
      <c r="Q373" s="30" t="s">
        <v>95</v>
      </c>
      <c r="R373" s="70">
        <v>4118981.3525</v>
      </c>
      <c r="S373" s="90"/>
    </row>
    <row r="374" spans="1:19" ht="54.9" customHeight="1">
      <c r="A374" s="102">
        <v>373</v>
      </c>
      <c r="B374" s="83" t="s">
        <v>86</v>
      </c>
      <c r="C374" s="83" t="s">
        <v>18</v>
      </c>
      <c r="D374" s="30" t="s">
        <v>881</v>
      </c>
      <c r="E374" s="84" t="s">
        <v>1031</v>
      </c>
      <c r="F374" s="83" t="s">
        <v>96</v>
      </c>
      <c r="G374" s="83" t="s">
        <v>1096</v>
      </c>
      <c r="H374" s="83" t="s">
        <v>1097</v>
      </c>
      <c r="I374" s="69" t="s">
        <v>1206</v>
      </c>
      <c r="J374" s="85">
        <v>2652742</v>
      </c>
      <c r="K374" s="83">
        <v>2652742</v>
      </c>
      <c r="L374" s="86" t="s">
        <v>1058</v>
      </c>
      <c r="M374" s="83" t="s">
        <v>225</v>
      </c>
      <c r="N374" s="83" t="s">
        <v>385</v>
      </c>
      <c r="O374" s="87">
        <v>3057680.93</v>
      </c>
      <c r="P374" s="88">
        <v>3.0576809300000001</v>
      </c>
      <c r="Q374" s="30" t="s">
        <v>95</v>
      </c>
      <c r="R374" s="70">
        <v>15762078.66</v>
      </c>
      <c r="S374" s="90"/>
    </row>
    <row r="375" spans="1:19" ht="54.9" customHeight="1">
      <c r="A375" s="102">
        <v>374</v>
      </c>
      <c r="B375" s="83" t="s">
        <v>86</v>
      </c>
      <c r="C375" s="83" t="s">
        <v>87</v>
      </c>
      <c r="D375" s="30" t="s">
        <v>881</v>
      </c>
      <c r="E375" s="91" t="s">
        <v>20</v>
      </c>
      <c r="F375" s="83" t="s">
        <v>21</v>
      </c>
      <c r="G375" s="83" t="s">
        <v>21</v>
      </c>
      <c r="H375" s="83" t="s">
        <v>1098</v>
      </c>
      <c r="I375" s="69" t="s">
        <v>1144</v>
      </c>
      <c r="J375" s="85">
        <v>2657116</v>
      </c>
      <c r="K375" s="83">
        <v>2657116</v>
      </c>
      <c r="L375" s="86" t="s">
        <v>1059</v>
      </c>
      <c r="M375" s="83" t="s">
        <v>225</v>
      </c>
      <c r="N375" s="83" t="s">
        <v>1112</v>
      </c>
      <c r="O375" s="92">
        <v>2921936.63</v>
      </c>
      <c r="P375" s="92">
        <v>2.9219366299999998</v>
      </c>
      <c r="Q375" s="89" t="s">
        <v>187</v>
      </c>
      <c r="R375" s="70">
        <v>1131169174.9424977</v>
      </c>
      <c r="S375" s="71" t="s">
        <v>1140</v>
      </c>
    </row>
    <row r="376" spans="1:19" ht="54.9" customHeight="1">
      <c r="A376" s="102">
        <v>375</v>
      </c>
      <c r="B376" s="83" t="s">
        <v>17</v>
      </c>
      <c r="C376" s="83" t="s">
        <v>18</v>
      </c>
      <c r="D376" s="72" t="s">
        <v>19</v>
      </c>
      <c r="E376" s="91" t="s">
        <v>20</v>
      </c>
      <c r="F376" s="83" t="s">
        <v>150</v>
      </c>
      <c r="G376" s="93" t="s">
        <v>827</v>
      </c>
      <c r="H376" s="93" t="s">
        <v>827</v>
      </c>
      <c r="I376" s="69" t="s">
        <v>1149</v>
      </c>
      <c r="J376" s="85" t="s">
        <v>19</v>
      </c>
      <c r="K376" s="83" t="s">
        <v>19</v>
      </c>
      <c r="L376" s="86" t="s">
        <v>586</v>
      </c>
      <c r="M376" s="83" t="s">
        <v>225</v>
      </c>
      <c r="N376" s="72" t="s">
        <v>827</v>
      </c>
      <c r="O376" s="92">
        <v>30000000</v>
      </c>
      <c r="P376" s="92">
        <v>30</v>
      </c>
      <c r="Q376" s="30" t="s">
        <v>25</v>
      </c>
      <c r="R376" s="70">
        <v>983368892.67999995</v>
      </c>
      <c r="S376" s="71" t="s">
        <v>1047</v>
      </c>
    </row>
    <row r="377" spans="1:19" ht="54.9" customHeight="1">
      <c r="A377" s="102">
        <v>376</v>
      </c>
      <c r="B377" s="83" t="s">
        <v>17</v>
      </c>
      <c r="C377" s="83" t="s">
        <v>18</v>
      </c>
      <c r="D377" s="30" t="s">
        <v>19</v>
      </c>
      <c r="E377" s="84" t="s">
        <v>1031</v>
      </c>
      <c r="F377" s="83" t="s">
        <v>28</v>
      </c>
      <c r="G377" s="83" t="s">
        <v>475</v>
      </c>
      <c r="H377" s="83" t="s">
        <v>568</v>
      </c>
      <c r="I377" s="69" t="s">
        <v>1179</v>
      </c>
      <c r="J377" s="85" t="s">
        <v>19</v>
      </c>
      <c r="K377" s="83" t="s">
        <v>19</v>
      </c>
      <c r="L377" s="86" t="s">
        <v>585</v>
      </c>
      <c r="M377" s="83" t="s">
        <v>225</v>
      </c>
      <c r="N377" s="72" t="s">
        <v>827</v>
      </c>
      <c r="O377" s="92">
        <v>5518880</v>
      </c>
      <c r="P377" s="92">
        <v>5.5188800000000002</v>
      </c>
      <c r="Q377" s="30" t="s">
        <v>95</v>
      </c>
      <c r="R377" s="70">
        <v>1058051841.5599999</v>
      </c>
      <c r="S377" s="71" t="s">
        <v>1047</v>
      </c>
    </row>
    <row r="378" spans="1:19" ht="54.9" customHeight="1">
      <c r="A378" s="102">
        <v>377</v>
      </c>
      <c r="B378" s="83" t="s">
        <v>17</v>
      </c>
      <c r="C378" s="83" t="s">
        <v>18</v>
      </c>
      <c r="D378" s="83" t="s">
        <v>264</v>
      </c>
      <c r="E378" s="84" t="s">
        <v>34</v>
      </c>
      <c r="F378" s="83" t="s">
        <v>35</v>
      </c>
      <c r="G378" s="83" t="s">
        <v>35</v>
      </c>
      <c r="H378" s="83" t="s">
        <v>35</v>
      </c>
      <c r="I378" s="69" t="s">
        <v>1131</v>
      </c>
      <c r="J378" s="85">
        <v>2251202</v>
      </c>
      <c r="K378" s="83">
        <v>2251202</v>
      </c>
      <c r="L378" s="86" t="s">
        <v>1060</v>
      </c>
      <c r="M378" s="83" t="s">
        <v>225</v>
      </c>
      <c r="N378" s="72" t="s">
        <v>827</v>
      </c>
      <c r="O378" s="92">
        <v>44434397</v>
      </c>
      <c r="P378" s="92">
        <v>44.434396999999997</v>
      </c>
      <c r="Q378" s="30" t="s">
        <v>25</v>
      </c>
      <c r="R378" s="70" t="s">
        <v>40</v>
      </c>
      <c r="S378" s="71" t="s">
        <v>1218</v>
      </c>
    </row>
    <row r="379" spans="1:19" ht="54.9" customHeight="1">
      <c r="A379" s="102">
        <v>378</v>
      </c>
      <c r="B379" s="83" t="s">
        <v>17</v>
      </c>
      <c r="C379" s="83" t="s">
        <v>18</v>
      </c>
      <c r="D379" s="83" t="s">
        <v>264</v>
      </c>
      <c r="E379" s="84" t="s">
        <v>34</v>
      </c>
      <c r="F379" s="83" t="s">
        <v>336</v>
      </c>
      <c r="G379" s="83" t="s">
        <v>336</v>
      </c>
      <c r="H379" s="83" t="s">
        <v>336</v>
      </c>
      <c r="I379" s="69" t="s">
        <v>1131</v>
      </c>
      <c r="J379" s="85">
        <v>2160781</v>
      </c>
      <c r="K379" s="83">
        <v>2160781</v>
      </c>
      <c r="L379" s="86" t="s">
        <v>1061</v>
      </c>
      <c r="M379" s="83" t="s">
        <v>225</v>
      </c>
      <c r="N379" s="72" t="s">
        <v>827</v>
      </c>
      <c r="O379" s="92">
        <v>63784999.329999998</v>
      </c>
      <c r="P379" s="92">
        <v>63.784999329999998</v>
      </c>
      <c r="Q379" s="30" t="s">
        <v>25</v>
      </c>
      <c r="R379" s="70" t="s">
        <v>40</v>
      </c>
      <c r="S379" s="71" t="s">
        <v>1218</v>
      </c>
    </row>
    <row r="380" spans="1:19" ht="54.9" customHeight="1">
      <c r="A380" s="102">
        <v>379</v>
      </c>
      <c r="B380" s="83" t="s">
        <v>17</v>
      </c>
      <c r="C380" s="83" t="s">
        <v>87</v>
      </c>
      <c r="D380" s="83" t="s">
        <v>660</v>
      </c>
      <c r="E380" s="84" t="s">
        <v>34</v>
      </c>
      <c r="F380" s="83" t="s">
        <v>336</v>
      </c>
      <c r="G380" s="83" t="s">
        <v>478</v>
      </c>
      <c r="H380" s="83" t="s">
        <v>478</v>
      </c>
      <c r="I380" s="69" t="s">
        <v>1131</v>
      </c>
      <c r="J380" s="85">
        <v>2557104</v>
      </c>
      <c r="K380" s="83">
        <v>2557104</v>
      </c>
      <c r="L380" s="86" t="s">
        <v>1062</v>
      </c>
      <c r="M380" s="83" t="s">
        <v>225</v>
      </c>
      <c r="N380" s="83" t="s">
        <v>1112</v>
      </c>
      <c r="O380" s="92">
        <v>162659854.88999999</v>
      </c>
      <c r="P380" s="92">
        <v>162.65985488999999</v>
      </c>
      <c r="Q380" s="82" t="s">
        <v>149</v>
      </c>
      <c r="R380" s="70" t="s">
        <v>40</v>
      </c>
      <c r="S380" s="71" t="s">
        <v>1228</v>
      </c>
    </row>
    <row r="381" spans="1:19" ht="54.9" customHeight="1">
      <c r="A381" s="102">
        <v>380</v>
      </c>
      <c r="B381" s="83" t="s">
        <v>17</v>
      </c>
      <c r="C381" s="83" t="s">
        <v>18</v>
      </c>
      <c r="D381" s="83" t="s">
        <v>264</v>
      </c>
      <c r="E381" s="84" t="s">
        <v>34</v>
      </c>
      <c r="F381" s="83" t="s">
        <v>80</v>
      </c>
      <c r="G381" s="83" t="s">
        <v>80</v>
      </c>
      <c r="H381" s="83" t="s">
        <v>80</v>
      </c>
      <c r="I381" s="69" t="s">
        <v>1126</v>
      </c>
      <c r="J381" s="85">
        <v>2195389</v>
      </c>
      <c r="K381" s="83">
        <v>2195389</v>
      </c>
      <c r="L381" s="86" t="s">
        <v>1080</v>
      </c>
      <c r="M381" s="83" t="s">
        <v>550</v>
      </c>
      <c r="N381" s="83" t="s">
        <v>1113</v>
      </c>
      <c r="O381" s="92">
        <v>280573208.05000001</v>
      </c>
      <c r="P381" s="92">
        <v>280.57320805000001</v>
      </c>
      <c r="Q381" s="82" t="s">
        <v>149</v>
      </c>
      <c r="R381" s="70" t="s">
        <v>40</v>
      </c>
      <c r="S381" s="71" t="s">
        <v>1218</v>
      </c>
    </row>
    <row r="382" spans="1:19" ht="54.9" customHeight="1">
      <c r="A382" s="102">
        <v>381</v>
      </c>
      <c r="B382" s="83" t="s">
        <v>17</v>
      </c>
      <c r="C382" s="83" t="s">
        <v>18</v>
      </c>
      <c r="D382" s="83" t="s">
        <v>264</v>
      </c>
      <c r="E382" s="84" t="s">
        <v>34</v>
      </c>
      <c r="F382" s="83" t="s">
        <v>100</v>
      </c>
      <c r="G382" s="83" t="s">
        <v>101</v>
      </c>
      <c r="H382" s="83" t="s">
        <v>1099</v>
      </c>
      <c r="I382" s="69" t="s">
        <v>1126</v>
      </c>
      <c r="J382" s="85">
        <v>2384352</v>
      </c>
      <c r="K382" s="83">
        <v>2384352</v>
      </c>
      <c r="L382" s="86" t="s">
        <v>1081</v>
      </c>
      <c r="M382" s="83" t="s">
        <v>550</v>
      </c>
      <c r="N382" s="83" t="s">
        <v>1114</v>
      </c>
      <c r="O382" s="92">
        <v>211183226.99000001</v>
      </c>
      <c r="P382" s="92">
        <v>211.18322699000001</v>
      </c>
      <c r="Q382" s="82" t="s">
        <v>149</v>
      </c>
      <c r="R382" s="70" t="s">
        <v>40</v>
      </c>
      <c r="S382" s="71" t="s">
        <v>1218</v>
      </c>
    </row>
    <row r="383" spans="1:19" ht="54.9" customHeight="1">
      <c r="A383" s="102">
        <v>382</v>
      </c>
      <c r="B383" s="83" t="s">
        <v>17</v>
      </c>
      <c r="C383" s="83" t="s">
        <v>87</v>
      </c>
      <c r="D383" s="30" t="s">
        <v>881</v>
      </c>
      <c r="E383" s="84" t="s">
        <v>34</v>
      </c>
      <c r="F383" s="83" t="s">
        <v>472</v>
      </c>
      <c r="G383" s="83" t="s">
        <v>1100</v>
      </c>
      <c r="H383" s="83" t="s">
        <v>1101</v>
      </c>
      <c r="I383" s="69" t="s">
        <v>1126</v>
      </c>
      <c r="J383" s="85">
        <v>2663770</v>
      </c>
      <c r="K383" s="83">
        <v>2663770</v>
      </c>
      <c r="L383" s="86" t="s">
        <v>1082</v>
      </c>
      <c r="M383" s="83" t="s">
        <v>550</v>
      </c>
      <c r="N383" s="83" t="s">
        <v>1114</v>
      </c>
      <c r="O383" s="92">
        <v>4290840</v>
      </c>
      <c r="P383" s="92">
        <v>4.2908400000000002</v>
      </c>
      <c r="Q383" s="30" t="s">
        <v>95</v>
      </c>
      <c r="R383" s="70" t="s">
        <v>40</v>
      </c>
      <c r="S383" s="71" t="s">
        <v>1140</v>
      </c>
    </row>
    <row r="384" spans="1:19" ht="54.9" customHeight="1">
      <c r="A384" s="102">
        <v>383</v>
      </c>
      <c r="B384" s="83" t="s">
        <v>17</v>
      </c>
      <c r="C384" s="83" t="s">
        <v>87</v>
      </c>
      <c r="D384" s="30" t="s">
        <v>881</v>
      </c>
      <c r="E384" s="84" t="s">
        <v>34</v>
      </c>
      <c r="F384" s="83" t="s">
        <v>352</v>
      </c>
      <c r="G384" s="83" t="s">
        <v>1092</v>
      </c>
      <c r="H384" s="83" t="s">
        <v>1102</v>
      </c>
      <c r="I384" s="69" t="s">
        <v>1126</v>
      </c>
      <c r="J384" s="85">
        <v>2663759</v>
      </c>
      <c r="K384" s="83">
        <v>2663759</v>
      </c>
      <c r="L384" s="86" t="s">
        <v>1083</v>
      </c>
      <c r="M384" s="83" t="s">
        <v>550</v>
      </c>
      <c r="N384" s="83" t="s">
        <v>1114</v>
      </c>
      <c r="O384" s="92">
        <v>4290840</v>
      </c>
      <c r="P384" s="92">
        <v>4.2908400000000002</v>
      </c>
      <c r="Q384" s="30" t="s">
        <v>95</v>
      </c>
      <c r="R384" s="70" t="s">
        <v>40</v>
      </c>
      <c r="S384" s="71" t="s">
        <v>1140</v>
      </c>
    </row>
    <row r="385" spans="1:19" ht="54.9" customHeight="1">
      <c r="A385" s="102">
        <v>384</v>
      </c>
      <c r="B385" s="83" t="s">
        <v>17</v>
      </c>
      <c r="C385" s="83" t="s">
        <v>87</v>
      </c>
      <c r="D385" s="30" t="s">
        <v>881</v>
      </c>
      <c r="E385" s="84" t="s">
        <v>34</v>
      </c>
      <c r="F385" s="83" t="s">
        <v>150</v>
      </c>
      <c r="G385" s="83" t="s">
        <v>488</v>
      </c>
      <c r="H385" s="83" t="s">
        <v>489</v>
      </c>
      <c r="I385" s="69" t="s">
        <v>1126</v>
      </c>
      <c r="J385" s="85">
        <v>2663704</v>
      </c>
      <c r="K385" s="83">
        <v>2663704</v>
      </c>
      <c r="L385" s="86" t="s">
        <v>1084</v>
      </c>
      <c r="M385" s="83" t="s">
        <v>550</v>
      </c>
      <c r="N385" s="83" t="s">
        <v>1114</v>
      </c>
      <c r="O385" s="92">
        <v>4290840</v>
      </c>
      <c r="P385" s="92">
        <v>4.2908400000000002</v>
      </c>
      <c r="Q385" s="30" t="s">
        <v>95</v>
      </c>
      <c r="R385" s="70" t="s">
        <v>40</v>
      </c>
      <c r="S385" s="71" t="s">
        <v>1140</v>
      </c>
    </row>
    <row r="386" spans="1:19" ht="54.9" customHeight="1">
      <c r="A386" s="102">
        <v>385</v>
      </c>
      <c r="B386" s="83" t="s">
        <v>17</v>
      </c>
      <c r="C386" s="83" t="s">
        <v>87</v>
      </c>
      <c r="D386" s="30" t="s">
        <v>881</v>
      </c>
      <c r="E386" s="84" t="s">
        <v>34</v>
      </c>
      <c r="F386" s="83" t="s">
        <v>212</v>
      </c>
      <c r="G386" s="83" t="s">
        <v>212</v>
      </c>
      <c r="H386" s="83" t="s">
        <v>624</v>
      </c>
      <c r="I386" s="69" t="s">
        <v>1126</v>
      </c>
      <c r="J386" s="85">
        <v>2664812</v>
      </c>
      <c r="K386" s="83">
        <v>2664812</v>
      </c>
      <c r="L386" s="86" t="s">
        <v>1085</v>
      </c>
      <c r="M386" s="83" t="s">
        <v>550</v>
      </c>
      <c r="N386" s="83" t="s">
        <v>1114</v>
      </c>
      <c r="O386" s="92">
        <v>4290840</v>
      </c>
      <c r="P386" s="92">
        <v>4.2908400000000002</v>
      </c>
      <c r="Q386" s="30" t="s">
        <v>95</v>
      </c>
      <c r="R386" s="70" t="s">
        <v>40</v>
      </c>
      <c r="S386" s="71" t="s">
        <v>1140</v>
      </c>
    </row>
    <row r="387" spans="1:19" ht="54.9" customHeight="1">
      <c r="A387" s="102">
        <v>386</v>
      </c>
      <c r="B387" s="83" t="s">
        <v>17</v>
      </c>
      <c r="C387" s="83" t="s">
        <v>87</v>
      </c>
      <c r="D387" s="30" t="s">
        <v>881</v>
      </c>
      <c r="E387" s="84" t="s">
        <v>34</v>
      </c>
      <c r="F387" s="83" t="s">
        <v>1103</v>
      </c>
      <c r="G387" s="83" t="s">
        <v>1103</v>
      </c>
      <c r="H387" s="83" t="s">
        <v>1104</v>
      </c>
      <c r="I387" s="69" t="s">
        <v>1126</v>
      </c>
      <c r="J387" s="85">
        <v>2664769</v>
      </c>
      <c r="K387" s="83">
        <v>2664769</v>
      </c>
      <c r="L387" s="86" t="s">
        <v>1086</v>
      </c>
      <c r="M387" s="83" t="s">
        <v>550</v>
      </c>
      <c r="N387" s="83" t="s">
        <v>1114</v>
      </c>
      <c r="O387" s="92">
        <v>18036211</v>
      </c>
      <c r="P387" s="92">
        <v>18.036211000000002</v>
      </c>
      <c r="Q387" s="30" t="s">
        <v>25</v>
      </c>
      <c r="R387" s="70" t="s">
        <v>40</v>
      </c>
      <c r="S387" s="71" t="s">
        <v>1140</v>
      </c>
    </row>
    <row r="388" spans="1:19" ht="54.9" customHeight="1">
      <c r="A388" s="102">
        <v>387</v>
      </c>
      <c r="B388" s="83" t="s">
        <v>17</v>
      </c>
      <c r="C388" s="83" t="s">
        <v>18</v>
      </c>
      <c r="D388" s="83" t="s">
        <v>264</v>
      </c>
      <c r="E388" s="84" t="s">
        <v>34</v>
      </c>
      <c r="F388" s="83" t="s">
        <v>352</v>
      </c>
      <c r="G388" s="83" t="s">
        <v>1105</v>
      </c>
      <c r="H388" s="83" t="s">
        <v>1105</v>
      </c>
      <c r="I388" s="69" t="s">
        <v>1126</v>
      </c>
      <c r="J388" s="85">
        <v>2195508</v>
      </c>
      <c r="K388" s="83">
        <v>2195508</v>
      </c>
      <c r="L388" s="86" t="s">
        <v>1087</v>
      </c>
      <c r="M388" s="83" t="s">
        <v>550</v>
      </c>
      <c r="N388" s="72" t="s">
        <v>827</v>
      </c>
      <c r="O388" s="92">
        <v>18377858.859999999</v>
      </c>
      <c r="P388" s="92">
        <v>18.37785886</v>
      </c>
      <c r="Q388" s="30" t="s">
        <v>25</v>
      </c>
      <c r="R388" s="70" t="s">
        <v>40</v>
      </c>
      <c r="S388" s="71" t="s">
        <v>1218</v>
      </c>
    </row>
    <row r="389" spans="1:19" ht="54.9" customHeight="1">
      <c r="A389" s="102">
        <v>388</v>
      </c>
      <c r="B389" s="83" t="s">
        <v>17</v>
      </c>
      <c r="C389" s="83" t="s">
        <v>18</v>
      </c>
      <c r="D389" s="83" t="s">
        <v>264</v>
      </c>
      <c r="E389" s="84" t="s">
        <v>34</v>
      </c>
      <c r="F389" s="83" t="s">
        <v>96</v>
      </c>
      <c r="G389" s="83" t="s">
        <v>1106</v>
      </c>
      <c r="H389" s="83" t="s">
        <v>1106</v>
      </c>
      <c r="I389" s="69" t="s">
        <v>1126</v>
      </c>
      <c r="J389" s="85">
        <v>2158527</v>
      </c>
      <c r="K389" s="83">
        <v>2158527</v>
      </c>
      <c r="L389" s="86" t="s">
        <v>1088</v>
      </c>
      <c r="M389" s="83" t="s">
        <v>550</v>
      </c>
      <c r="N389" s="72" t="s">
        <v>827</v>
      </c>
      <c r="O389" s="92">
        <v>19026293.800000001</v>
      </c>
      <c r="P389" s="92">
        <v>19.026293800000001</v>
      </c>
      <c r="Q389" s="30" t="s">
        <v>25</v>
      </c>
      <c r="R389" s="70" t="s">
        <v>40</v>
      </c>
      <c r="S389" s="71" t="s">
        <v>1218</v>
      </c>
    </row>
    <row r="390" spans="1:19" ht="54.9" customHeight="1">
      <c r="A390" s="102">
        <v>389</v>
      </c>
      <c r="B390" s="83" t="s">
        <v>17</v>
      </c>
      <c r="C390" s="83" t="s">
        <v>18</v>
      </c>
      <c r="D390" s="83" t="s">
        <v>264</v>
      </c>
      <c r="E390" s="84" t="s">
        <v>34</v>
      </c>
      <c r="F390" s="83" t="s">
        <v>96</v>
      </c>
      <c r="G390" s="83" t="s">
        <v>96</v>
      </c>
      <c r="H390" s="83" t="s">
        <v>96</v>
      </c>
      <c r="I390" s="69" t="s">
        <v>1126</v>
      </c>
      <c r="J390" s="85">
        <v>2159429</v>
      </c>
      <c r="K390" s="83">
        <v>2159429</v>
      </c>
      <c r="L390" s="86" t="s">
        <v>1089</v>
      </c>
      <c r="M390" s="83" t="s">
        <v>550</v>
      </c>
      <c r="N390" s="72" t="s">
        <v>827</v>
      </c>
      <c r="O390" s="92">
        <v>6588223.54</v>
      </c>
      <c r="P390" s="92">
        <v>6.5882235400000004</v>
      </c>
      <c r="Q390" s="30" t="s">
        <v>95</v>
      </c>
      <c r="R390" s="70" t="s">
        <v>40</v>
      </c>
      <c r="S390" s="71" t="s">
        <v>1218</v>
      </c>
    </row>
    <row r="391" spans="1:19" ht="54.9" customHeight="1">
      <c r="A391" s="102">
        <v>390</v>
      </c>
      <c r="B391" s="83" t="s">
        <v>17</v>
      </c>
      <c r="C391" s="83" t="s">
        <v>18</v>
      </c>
      <c r="D391" s="83" t="s">
        <v>264</v>
      </c>
      <c r="E391" s="84" t="s">
        <v>34</v>
      </c>
      <c r="F391" s="83" t="s">
        <v>61</v>
      </c>
      <c r="G391" s="83" t="s">
        <v>194</v>
      </c>
      <c r="H391" s="83" t="s">
        <v>645</v>
      </c>
      <c r="I391" s="69" t="s">
        <v>1126</v>
      </c>
      <c r="J391" s="85">
        <v>2234170</v>
      </c>
      <c r="K391" s="83">
        <v>2234170</v>
      </c>
      <c r="L391" s="86" t="s">
        <v>1063</v>
      </c>
      <c r="M391" s="83" t="s">
        <v>550</v>
      </c>
      <c r="N391" s="72" t="s">
        <v>827</v>
      </c>
      <c r="O391" s="92">
        <v>315023430</v>
      </c>
      <c r="P391" s="92">
        <v>315.02343000000002</v>
      </c>
      <c r="Q391" s="82" t="s">
        <v>149</v>
      </c>
      <c r="R391" s="70" t="s">
        <v>40</v>
      </c>
      <c r="S391" s="71" t="s">
        <v>1218</v>
      </c>
    </row>
    <row r="392" spans="1:19" ht="54.9" customHeight="1">
      <c r="A392" s="102">
        <v>391</v>
      </c>
      <c r="B392" s="83" t="s">
        <v>17</v>
      </c>
      <c r="C392" s="83" t="s">
        <v>18</v>
      </c>
      <c r="D392" s="83" t="s">
        <v>264</v>
      </c>
      <c r="E392" s="84" t="s">
        <v>34</v>
      </c>
      <c r="F392" s="83" t="s">
        <v>144</v>
      </c>
      <c r="G392" s="83" t="s">
        <v>367</v>
      </c>
      <c r="H392" s="83" t="s">
        <v>1107</v>
      </c>
      <c r="I392" s="69" t="s">
        <v>1126</v>
      </c>
      <c r="J392" s="85">
        <v>2541667</v>
      </c>
      <c r="K392" s="83">
        <v>2541667</v>
      </c>
      <c r="L392" s="86" t="s">
        <v>1064</v>
      </c>
      <c r="M392" s="83" t="s">
        <v>550</v>
      </c>
      <c r="N392" s="83" t="s">
        <v>1114</v>
      </c>
      <c r="O392" s="92">
        <v>230283045</v>
      </c>
      <c r="P392" s="92">
        <v>230.28304499999999</v>
      </c>
      <c r="Q392" s="82" t="s">
        <v>149</v>
      </c>
      <c r="R392" s="70" t="s">
        <v>40</v>
      </c>
      <c r="S392" s="71" t="s">
        <v>1218</v>
      </c>
    </row>
    <row r="393" spans="1:19" ht="54.9" customHeight="1">
      <c r="A393" s="102">
        <v>392</v>
      </c>
      <c r="B393" s="83" t="s">
        <v>17</v>
      </c>
      <c r="C393" s="83" t="s">
        <v>18</v>
      </c>
      <c r="D393" s="83" t="s">
        <v>264</v>
      </c>
      <c r="E393" s="84" t="s">
        <v>34</v>
      </c>
      <c r="F393" s="83" t="s">
        <v>415</v>
      </c>
      <c r="G393" s="83" t="s">
        <v>415</v>
      </c>
      <c r="H393" s="83" t="s">
        <v>415</v>
      </c>
      <c r="I393" s="69" t="s">
        <v>1126</v>
      </c>
      <c r="J393" s="85">
        <v>2570305</v>
      </c>
      <c r="K393" s="83">
        <v>2570305</v>
      </c>
      <c r="L393" s="86" t="s">
        <v>1065</v>
      </c>
      <c r="M393" s="83" t="s">
        <v>550</v>
      </c>
      <c r="N393" s="83" t="s">
        <v>1115</v>
      </c>
      <c r="O393" s="92">
        <v>11813894.689999999</v>
      </c>
      <c r="P393" s="92">
        <v>11.81389469</v>
      </c>
      <c r="Q393" s="30" t="s">
        <v>25</v>
      </c>
      <c r="R393" s="70" t="s">
        <v>40</v>
      </c>
      <c r="S393" s="71" t="s">
        <v>1218</v>
      </c>
    </row>
    <row r="394" spans="1:19" ht="54.9" customHeight="1">
      <c r="A394" s="102">
        <v>393</v>
      </c>
      <c r="B394" s="83" t="s">
        <v>17</v>
      </c>
      <c r="C394" s="83" t="s">
        <v>18</v>
      </c>
      <c r="D394" s="83" t="s">
        <v>264</v>
      </c>
      <c r="E394" s="84" t="s">
        <v>34</v>
      </c>
      <c r="F394" s="83" t="s">
        <v>1103</v>
      </c>
      <c r="G394" s="83" t="s">
        <v>1103</v>
      </c>
      <c r="H394" s="83" t="s">
        <v>1103</v>
      </c>
      <c r="I394" s="69" t="s">
        <v>1126</v>
      </c>
      <c r="J394" s="85" t="s">
        <v>19</v>
      </c>
      <c r="K394" s="83" t="s">
        <v>19</v>
      </c>
      <c r="L394" s="86" t="s">
        <v>1066</v>
      </c>
      <c r="M394" s="83" t="s">
        <v>550</v>
      </c>
      <c r="N394" s="72" t="s">
        <v>827</v>
      </c>
      <c r="O394" s="92">
        <v>10400000</v>
      </c>
      <c r="P394" s="92">
        <v>10.4</v>
      </c>
      <c r="Q394" s="30" t="s">
        <v>25</v>
      </c>
      <c r="R394" s="70" t="s">
        <v>40</v>
      </c>
      <c r="S394" s="71" t="s">
        <v>1218</v>
      </c>
    </row>
    <row r="395" spans="1:19" ht="54.9" customHeight="1">
      <c r="A395" s="102">
        <v>394</v>
      </c>
      <c r="B395" s="83" t="s">
        <v>17</v>
      </c>
      <c r="C395" s="83" t="s">
        <v>18</v>
      </c>
      <c r="D395" s="83" t="s">
        <v>264</v>
      </c>
      <c r="E395" s="84" t="s">
        <v>34</v>
      </c>
      <c r="F395" s="83" t="s">
        <v>1103</v>
      </c>
      <c r="G395" s="83" t="s">
        <v>1103</v>
      </c>
      <c r="H395" s="83" t="s">
        <v>1103</v>
      </c>
      <c r="I395" s="69" t="s">
        <v>1126</v>
      </c>
      <c r="J395" s="85" t="s">
        <v>19</v>
      </c>
      <c r="K395" s="83" t="s">
        <v>19</v>
      </c>
      <c r="L395" s="86" t="s">
        <v>1067</v>
      </c>
      <c r="M395" s="83" t="s">
        <v>550</v>
      </c>
      <c r="N395" s="72" t="s">
        <v>827</v>
      </c>
      <c r="O395" s="92">
        <v>71020000</v>
      </c>
      <c r="P395" s="92">
        <v>71.02</v>
      </c>
      <c r="Q395" s="30" t="s">
        <v>25</v>
      </c>
      <c r="R395" s="70" t="s">
        <v>40</v>
      </c>
      <c r="S395" s="71" t="s">
        <v>1218</v>
      </c>
    </row>
    <row r="396" spans="1:19" ht="54.9" customHeight="1">
      <c r="A396" s="102">
        <v>395</v>
      </c>
      <c r="B396" s="83" t="s">
        <v>17</v>
      </c>
      <c r="C396" s="83" t="s">
        <v>18</v>
      </c>
      <c r="D396" s="83" t="s">
        <v>264</v>
      </c>
      <c r="E396" s="84" t="s">
        <v>34</v>
      </c>
      <c r="F396" s="83" t="s">
        <v>1103</v>
      </c>
      <c r="G396" s="83" t="s">
        <v>1103</v>
      </c>
      <c r="H396" s="83" t="s">
        <v>1103</v>
      </c>
      <c r="I396" s="69" t="s">
        <v>1126</v>
      </c>
      <c r="J396" s="85" t="s">
        <v>19</v>
      </c>
      <c r="K396" s="83" t="s">
        <v>19</v>
      </c>
      <c r="L396" s="86" t="s">
        <v>1068</v>
      </c>
      <c r="M396" s="83" t="s">
        <v>550</v>
      </c>
      <c r="N396" s="72" t="s">
        <v>827</v>
      </c>
      <c r="O396" s="92">
        <v>67105000</v>
      </c>
      <c r="P396" s="92">
        <v>67.105000000000004</v>
      </c>
      <c r="Q396" s="30" t="s">
        <v>25</v>
      </c>
      <c r="R396" s="70" t="s">
        <v>40</v>
      </c>
      <c r="S396" s="71" t="s">
        <v>1218</v>
      </c>
    </row>
    <row r="397" spans="1:19" ht="54.9" customHeight="1">
      <c r="A397" s="102">
        <v>396</v>
      </c>
      <c r="B397" s="83" t="s">
        <v>17</v>
      </c>
      <c r="C397" s="83" t="s">
        <v>18</v>
      </c>
      <c r="D397" s="83" t="s">
        <v>264</v>
      </c>
      <c r="E397" s="84" t="s">
        <v>34</v>
      </c>
      <c r="F397" s="83" t="s">
        <v>76</v>
      </c>
      <c r="G397" s="83" t="s">
        <v>76</v>
      </c>
      <c r="H397" s="83" t="s">
        <v>76</v>
      </c>
      <c r="I397" s="69" t="s">
        <v>1126</v>
      </c>
      <c r="J397" s="85">
        <v>2168010</v>
      </c>
      <c r="K397" s="83">
        <v>2168010</v>
      </c>
      <c r="L397" s="86" t="s">
        <v>1069</v>
      </c>
      <c r="M397" s="83" t="s">
        <v>550</v>
      </c>
      <c r="N397" s="72" t="s">
        <v>827</v>
      </c>
      <c r="O397" s="92">
        <v>82268329</v>
      </c>
      <c r="P397" s="92">
        <v>82.268328999999994</v>
      </c>
      <c r="Q397" s="30" t="s">
        <v>25</v>
      </c>
      <c r="R397" s="70" t="s">
        <v>40</v>
      </c>
      <c r="S397" s="71" t="s">
        <v>1218</v>
      </c>
    </row>
    <row r="398" spans="1:19" ht="54.9" customHeight="1">
      <c r="A398" s="102">
        <v>397</v>
      </c>
      <c r="B398" s="83" t="s">
        <v>17</v>
      </c>
      <c r="C398" s="83" t="s">
        <v>18</v>
      </c>
      <c r="D398" s="83" t="s">
        <v>264</v>
      </c>
      <c r="E398" s="84" t="s">
        <v>34</v>
      </c>
      <c r="F398" s="83" t="s">
        <v>35</v>
      </c>
      <c r="G398" s="83" t="s">
        <v>35</v>
      </c>
      <c r="H398" s="83" t="s">
        <v>1108</v>
      </c>
      <c r="I398" s="69" t="s">
        <v>1126</v>
      </c>
      <c r="J398" s="85">
        <v>2659753</v>
      </c>
      <c r="K398" s="83">
        <v>2659753</v>
      </c>
      <c r="L398" s="86" t="s">
        <v>1070</v>
      </c>
      <c r="M398" s="83" t="s">
        <v>550</v>
      </c>
      <c r="N398" s="83" t="s">
        <v>1114</v>
      </c>
      <c r="O398" s="92">
        <v>62902858.390000001</v>
      </c>
      <c r="P398" s="92">
        <v>62.902858389999999</v>
      </c>
      <c r="Q398" s="30" t="s">
        <v>25</v>
      </c>
      <c r="R398" s="70" t="s">
        <v>40</v>
      </c>
      <c r="S398" s="71" t="s">
        <v>1218</v>
      </c>
    </row>
    <row r="399" spans="1:19" ht="54.9" customHeight="1">
      <c r="A399" s="102">
        <v>398</v>
      </c>
      <c r="B399" s="83" t="s">
        <v>17</v>
      </c>
      <c r="C399" s="83" t="s">
        <v>87</v>
      </c>
      <c r="D399" s="30" t="s">
        <v>19</v>
      </c>
      <c r="E399" s="84" t="s">
        <v>34</v>
      </c>
      <c r="F399" s="83" t="s">
        <v>35</v>
      </c>
      <c r="G399" s="83" t="s">
        <v>35</v>
      </c>
      <c r="H399" s="83" t="s">
        <v>741</v>
      </c>
      <c r="I399" s="69" t="s">
        <v>1132</v>
      </c>
      <c r="J399" s="85">
        <v>352627</v>
      </c>
      <c r="K399" s="83">
        <v>352627</v>
      </c>
      <c r="L399" s="86" t="s">
        <v>1071</v>
      </c>
      <c r="M399" s="83" t="s">
        <v>314</v>
      </c>
      <c r="N399" s="72" t="s">
        <v>827</v>
      </c>
      <c r="O399" s="92">
        <v>10000000</v>
      </c>
      <c r="P399" s="92">
        <v>10</v>
      </c>
      <c r="Q399" s="30" t="s">
        <v>25</v>
      </c>
      <c r="R399" s="70" t="s">
        <v>40</v>
      </c>
      <c r="S399" s="71" t="s">
        <v>1047</v>
      </c>
    </row>
    <row r="400" spans="1:19" ht="54.9" customHeight="1">
      <c r="A400" s="102">
        <v>399</v>
      </c>
      <c r="B400" s="83" t="s">
        <v>17</v>
      </c>
      <c r="C400" s="83" t="s">
        <v>87</v>
      </c>
      <c r="D400" s="30" t="s">
        <v>19</v>
      </c>
      <c r="E400" s="84" t="s">
        <v>34</v>
      </c>
      <c r="F400" s="83" t="s">
        <v>35</v>
      </c>
      <c r="G400" s="83" t="s">
        <v>35</v>
      </c>
      <c r="H400" s="83" t="s">
        <v>741</v>
      </c>
      <c r="I400" s="69" t="s">
        <v>1132</v>
      </c>
      <c r="J400" s="85">
        <v>352622</v>
      </c>
      <c r="K400" s="83">
        <v>352622</v>
      </c>
      <c r="L400" s="86" t="s">
        <v>1072</v>
      </c>
      <c r="M400" s="83" t="s">
        <v>94</v>
      </c>
      <c r="N400" s="72" t="s">
        <v>827</v>
      </c>
      <c r="O400" s="92">
        <v>5000000</v>
      </c>
      <c r="P400" s="92">
        <v>5</v>
      </c>
      <c r="Q400" s="30" t="s">
        <v>95</v>
      </c>
      <c r="R400" s="70" t="s">
        <v>40</v>
      </c>
      <c r="S400" s="71" t="s">
        <v>1047</v>
      </c>
    </row>
    <row r="401" spans="1:19" ht="54.9" customHeight="1">
      <c r="A401" s="102">
        <v>400</v>
      </c>
      <c r="B401" s="83" t="s">
        <v>17</v>
      </c>
      <c r="C401" s="83" t="s">
        <v>18</v>
      </c>
      <c r="D401" s="30" t="s">
        <v>19</v>
      </c>
      <c r="E401" s="84" t="s">
        <v>34</v>
      </c>
      <c r="F401" s="83" t="s">
        <v>80</v>
      </c>
      <c r="G401" s="83" t="s">
        <v>80</v>
      </c>
      <c r="H401" s="83" t="s">
        <v>80</v>
      </c>
      <c r="I401" s="69" t="s">
        <v>1132</v>
      </c>
      <c r="J401" s="85">
        <v>321951</v>
      </c>
      <c r="K401" s="83">
        <v>321951</v>
      </c>
      <c r="L401" s="86" t="s">
        <v>1073</v>
      </c>
      <c r="M401" s="83" t="s">
        <v>1122</v>
      </c>
      <c r="N401" s="72" t="s">
        <v>827</v>
      </c>
      <c r="O401" s="92">
        <v>16180000</v>
      </c>
      <c r="P401" s="92">
        <v>16.18</v>
      </c>
      <c r="Q401" s="30" t="s">
        <v>25</v>
      </c>
      <c r="R401" s="70" t="s">
        <v>40</v>
      </c>
      <c r="S401" s="71" t="s">
        <v>1047</v>
      </c>
    </row>
    <row r="402" spans="1:19" ht="54.9" customHeight="1">
      <c r="A402" s="102">
        <v>401</v>
      </c>
      <c r="B402" s="83" t="s">
        <v>17</v>
      </c>
      <c r="C402" s="83" t="s">
        <v>18</v>
      </c>
      <c r="D402" s="30" t="s">
        <v>19</v>
      </c>
      <c r="E402" s="84" t="s">
        <v>34</v>
      </c>
      <c r="F402" s="83" t="s">
        <v>21</v>
      </c>
      <c r="G402" s="83" t="s">
        <v>21</v>
      </c>
      <c r="H402" s="83" t="s">
        <v>1109</v>
      </c>
      <c r="I402" s="69" t="s">
        <v>1132</v>
      </c>
      <c r="J402" s="85">
        <v>318307</v>
      </c>
      <c r="K402" s="83">
        <v>318307</v>
      </c>
      <c r="L402" s="86" t="s">
        <v>1074</v>
      </c>
      <c r="M402" s="83" t="s">
        <v>550</v>
      </c>
      <c r="N402" s="72" t="s">
        <v>827</v>
      </c>
      <c r="O402" s="92">
        <v>16330000</v>
      </c>
      <c r="P402" s="92">
        <v>16.329999999999998</v>
      </c>
      <c r="Q402" s="30" t="s">
        <v>25</v>
      </c>
      <c r="R402" s="70" t="s">
        <v>40</v>
      </c>
      <c r="S402" s="71" t="s">
        <v>1047</v>
      </c>
    </row>
    <row r="403" spans="1:19" ht="54.9" customHeight="1">
      <c r="A403" s="102">
        <v>402</v>
      </c>
      <c r="B403" s="83" t="s">
        <v>17</v>
      </c>
      <c r="C403" s="83" t="s">
        <v>18</v>
      </c>
      <c r="D403" s="30" t="s">
        <v>19</v>
      </c>
      <c r="E403" s="84" t="s">
        <v>34</v>
      </c>
      <c r="F403" s="83" t="s">
        <v>472</v>
      </c>
      <c r="G403" s="83" t="s">
        <v>472</v>
      </c>
      <c r="H403" s="83" t="s">
        <v>472</v>
      </c>
      <c r="I403" s="69" t="s">
        <v>1132</v>
      </c>
      <c r="J403" s="85">
        <v>321962</v>
      </c>
      <c r="K403" s="83">
        <v>321962</v>
      </c>
      <c r="L403" s="86" t="s">
        <v>1075</v>
      </c>
      <c r="M403" s="83" t="s">
        <v>550</v>
      </c>
      <c r="N403" s="72" t="s">
        <v>827</v>
      </c>
      <c r="O403" s="92">
        <v>15860000</v>
      </c>
      <c r="P403" s="92">
        <v>15.86</v>
      </c>
      <c r="Q403" s="30" t="s">
        <v>25</v>
      </c>
      <c r="R403" s="70" t="s">
        <v>40</v>
      </c>
      <c r="S403" s="71" t="s">
        <v>1047</v>
      </c>
    </row>
    <row r="404" spans="1:19" ht="54.9" customHeight="1">
      <c r="A404" s="102">
        <v>403</v>
      </c>
      <c r="B404" s="83" t="s">
        <v>17</v>
      </c>
      <c r="C404" s="83" t="s">
        <v>18</v>
      </c>
      <c r="D404" s="30" t="s">
        <v>19</v>
      </c>
      <c r="E404" s="84" t="s">
        <v>34</v>
      </c>
      <c r="F404" s="83" t="s">
        <v>355</v>
      </c>
      <c r="G404" s="83" t="s">
        <v>554</v>
      </c>
      <c r="H404" s="83" t="s">
        <v>555</v>
      </c>
      <c r="I404" s="69" t="s">
        <v>1132</v>
      </c>
      <c r="J404" s="85" t="s">
        <v>19</v>
      </c>
      <c r="K404" s="83" t="s">
        <v>19</v>
      </c>
      <c r="L404" s="86" t="s">
        <v>785</v>
      </c>
      <c r="M404" s="93" t="s">
        <v>827</v>
      </c>
      <c r="N404" s="72" t="s">
        <v>827</v>
      </c>
      <c r="O404" s="92">
        <v>3065000</v>
      </c>
      <c r="P404" s="92">
        <v>3.0649999999999999</v>
      </c>
      <c r="Q404" s="30" t="s">
        <v>95</v>
      </c>
      <c r="R404" s="70" t="s">
        <v>40</v>
      </c>
      <c r="S404" s="71" t="s">
        <v>1047</v>
      </c>
    </row>
    <row r="405" spans="1:19" ht="54.9" customHeight="1">
      <c r="A405" s="102">
        <v>404</v>
      </c>
      <c r="B405" s="83" t="s">
        <v>17</v>
      </c>
      <c r="C405" s="83" t="s">
        <v>18</v>
      </c>
      <c r="D405" s="30" t="s">
        <v>19</v>
      </c>
      <c r="E405" s="84" t="s">
        <v>34</v>
      </c>
      <c r="F405" s="83" t="s">
        <v>135</v>
      </c>
      <c r="G405" s="83" t="s">
        <v>136</v>
      </c>
      <c r="H405" s="83" t="s">
        <v>170</v>
      </c>
      <c r="I405" s="69" t="s">
        <v>1132</v>
      </c>
      <c r="J405" s="85">
        <v>321819</v>
      </c>
      <c r="K405" s="83">
        <v>321819</v>
      </c>
      <c r="L405" s="86" t="s">
        <v>1076</v>
      </c>
      <c r="M405" s="83" t="s">
        <v>550</v>
      </c>
      <c r="N405" s="72" t="s">
        <v>827</v>
      </c>
      <c r="O405" s="92">
        <v>119441851</v>
      </c>
      <c r="P405" s="92">
        <v>119.441851</v>
      </c>
      <c r="Q405" s="30" t="s">
        <v>149</v>
      </c>
      <c r="R405" s="70" t="s">
        <v>40</v>
      </c>
      <c r="S405" s="71" t="s">
        <v>1047</v>
      </c>
    </row>
    <row r="406" spans="1:19" ht="54.9" customHeight="1">
      <c r="A406" s="102">
        <v>405</v>
      </c>
      <c r="B406" s="83" t="s">
        <v>17</v>
      </c>
      <c r="C406" s="83" t="s">
        <v>18</v>
      </c>
      <c r="D406" s="30" t="s">
        <v>19</v>
      </c>
      <c r="E406" s="84" t="s">
        <v>34</v>
      </c>
      <c r="F406" s="83" t="s">
        <v>352</v>
      </c>
      <c r="G406" s="83" t="s">
        <v>1110</v>
      </c>
      <c r="H406" s="83" t="s">
        <v>1111</v>
      </c>
      <c r="I406" s="69" t="s">
        <v>1132</v>
      </c>
      <c r="J406" s="85">
        <v>321836</v>
      </c>
      <c r="K406" s="83">
        <v>321836</v>
      </c>
      <c r="L406" s="86" t="s">
        <v>1077</v>
      </c>
      <c r="M406" s="83" t="s">
        <v>550</v>
      </c>
      <c r="N406" s="72" t="s">
        <v>827</v>
      </c>
      <c r="O406" s="92">
        <v>96157628</v>
      </c>
      <c r="P406" s="92">
        <v>96.157628000000003</v>
      </c>
      <c r="Q406" s="30" t="s">
        <v>25</v>
      </c>
      <c r="R406" s="70" t="s">
        <v>40</v>
      </c>
      <c r="S406" s="71" t="s">
        <v>1047</v>
      </c>
    </row>
    <row r="407" spans="1:19" ht="54.9" customHeight="1">
      <c r="A407" s="102">
        <v>406</v>
      </c>
      <c r="B407" s="83" t="s">
        <v>17</v>
      </c>
      <c r="C407" s="83" t="s">
        <v>18</v>
      </c>
      <c r="D407" s="30" t="s">
        <v>19</v>
      </c>
      <c r="E407" s="84" t="s">
        <v>34</v>
      </c>
      <c r="F407" s="83" t="s">
        <v>76</v>
      </c>
      <c r="G407" s="83" t="s">
        <v>76</v>
      </c>
      <c r="H407" s="83" t="s">
        <v>256</v>
      </c>
      <c r="I407" s="69" t="s">
        <v>1132</v>
      </c>
      <c r="J407" s="85">
        <v>291654</v>
      </c>
      <c r="K407" s="83">
        <v>291654</v>
      </c>
      <c r="L407" s="86" t="s">
        <v>1078</v>
      </c>
      <c r="M407" s="83" t="s">
        <v>550</v>
      </c>
      <c r="N407" s="72" t="s">
        <v>827</v>
      </c>
      <c r="O407" s="92">
        <v>34650000</v>
      </c>
      <c r="P407" s="92">
        <v>34.65</v>
      </c>
      <c r="Q407" s="30" t="s">
        <v>25</v>
      </c>
      <c r="R407" s="70" t="s">
        <v>40</v>
      </c>
      <c r="S407" s="71" t="s">
        <v>1047</v>
      </c>
    </row>
    <row r="408" spans="1:19" ht="54.9" customHeight="1">
      <c r="A408" s="102">
        <v>407</v>
      </c>
      <c r="B408" s="83" t="s">
        <v>17</v>
      </c>
      <c r="C408" s="83" t="s">
        <v>18</v>
      </c>
      <c r="D408" s="30" t="s">
        <v>19</v>
      </c>
      <c r="E408" s="84" t="s">
        <v>34</v>
      </c>
      <c r="F408" s="83" t="s">
        <v>21</v>
      </c>
      <c r="G408" s="83" t="s">
        <v>21</v>
      </c>
      <c r="H408" s="83" t="s">
        <v>21</v>
      </c>
      <c r="I408" s="69" t="s">
        <v>1132</v>
      </c>
      <c r="J408" s="85" t="s">
        <v>19</v>
      </c>
      <c r="K408" s="83" t="s">
        <v>19</v>
      </c>
      <c r="L408" s="86" t="s">
        <v>1079</v>
      </c>
      <c r="M408" s="93" t="s">
        <v>827</v>
      </c>
      <c r="N408" s="72" t="s">
        <v>827</v>
      </c>
      <c r="O408" s="92">
        <v>65000000</v>
      </c>
      <c r="P408" s="92">
        <v>65</v>
      </c>
      <c r="Q408" s="30" t="s">
        <v>25</v>
      </c>
      <c r="R408" s="70" t="s">
        <v>40</v>
      </c>
      <c r="S408" s="71" t="s">
        <v>1047</v>
      </c>
    </row>
    <row r="409" spans="1:19" ht="54.9" customHeight="1">
      <c r="A409" s="102">
        <v>408</v>
      </c>
      <c r="B409" s="83" t="s">
        <v>86</v>
      </c>
      <c r="C409" s="83" t="s">
        <v>18</v>
      </c>
      <c r="D409" s="83" t="s">
        <v>143</v>
      </c>
      <c r="E409" s="91" t="s">
        <v>1031</v>
      </c>
      <c r="F409" s="83" t="s">
        <v>203</v>
      </c>
      <c r="G409" s="83" t="s">
        <v>231</v>
      </c>
      <c r="H409" s="83" t="s">
        <v>795</v>
      </c>
      <c r="I409" s="69" t="s">
        <v>1187</v>
      </c>
      <c r="J409" s="85">
        <v>285718</v>
      </c>
      <c r="K409" s="83">
        <v>285718</v>
      </c>
      <c r="L409" s="86" t="s">
        <v>1116</v>
      </c>
      <c r="M409" s="83" t="s">
        <v>39</v>
      </c>
      <c r="N409" s="83" t="s">
        <v>431</v>
      </c>
      <c r="O409" s="92">
        <v>9320254.0299999993</v>
      </c>
      <c r="P409" s="92">
        <v>9.3202540299999992</v>
      </c>
      <c r="Q409" s="30" t="s">
        <v>95</v>
      </c>
      <c r="R409" s="70">
        <v>56540005.460000001</v>
      </c>
      <c r="S409" s="71" t="s">
        <v>1220</v>
      </c>
    </row>
    <row r="410" spans="1:19" ht="54.9" customHeight="1">
      <c r="A410" s="102">
        <v>409</v>
      </c>
      <c r="B410" s="83" t="s">
        <v>86</v>
      </c>
      <c r="C410" s="83" t="s">
        <v>18</v>
      </c>
      <c r="D410" s="30" t="s">
        <v>881</v>
      </c>
      <c r="E410" s="91" t="s">
        <v>1031</v>
      </c>
      <c r="F410" s="83" t="s">
        <v>203</v>
      </c>
      <c r="G410" s="83" t="s">
        <v>231</v>
      </c>
      <c r="H410" s="83" t="s">
        <v>795</v>
      </c>
      <c r="I410" s="69" t="s">
        <v>1187</v>
      </c>
      <c r="J410" s="85">
        <v>2473486</v>
      </c>
      <c r="K410" s="83">
        <v>2473486</v>
      </c>
      <c r="L410" s="86" t="s">
        <v>1117</v>
      </c>
      <c r="M410" s="83" t="s">
        <v>39</v>
      </c>
      <c r="N410" s="83" t="s">
        <v>431</v>
      </c>
      <c r="O410" s="92">
        <v>9270722.6600000001</v>
      </c>
      <c r="P410" s="92">
        <v>9.2707226600000006</v>
      </c>
      <c r="Q410" s="30" t="s">
        <v>95</v>
      </c>
      <c r="R410" s="70">
        <v>56540005.460000001</v>
      </c>
      <c r="S410" s="71" t="s">
        <v>1123</v>
      </c>
    </row>
    <row r="411" spans="1:19" ht="54.9" customHeight="1">
      <c r="A411" s="102">
        <v>410</v>
      </c>
      <c r="B411" s="83" t="s">
        <v>86</v>
      </c>
      <c r="C411" s="83" t="s">
        <v>18</v>
      </c>
      <c r="D411" s="30" t="s">
        <v>881</v>
      </c>
      <c r="E411" s="91" t="s">
        <v>1031</v>
      </c>
      <c r="F411" s="83" t="s">
        <v>203</v>
      </c>
      <c r="G411" s="83" t="s">
        <v>231</v>
      </c>
      <c r="H411" s="83" t="s">
        <v>795</v>
      </c>
      <c r="I411" s="69" t="s">
        <v>1187</v>
      </c>
      <c r="J411" s="85">
        <v>2662353</v>
      </c>
      <c r="K411" s="83">
        <v>2662353</v>
      </c>
      <c r="L411" s="86" t="s">
        <v>1118</v>
      </c>
      <c r="M411" s="83" t="s">
        <v>83</v>
      </c>
      <c r="N411" s="83" t="s">
        <v>327</v>
      </c>
      <c r="O411" s="92">
        <v>3461733.87</v>
      </c>
      <c r="P411" s="92">
        <v>3.4617338700000002</v>
      </c>
      <c r="Q411" s="30" t="s">
        <v>95</v>
      </c>
      <c r="R411" s="70">
        <v>56540005.460000001</v>
      </c>
      <c r="S411" s="71" t="s">
        <v>1123</v>
      </c>
    </row>
    <row r="412" spans="1:19" ht="54.9" customHeight="1">
      <c r="A412" s="102">
        <v>411</v>
      </c>
      <c r="B412" s="83" t="s">
        <v>86</v>
      </c>
      <c r="C412" s="83" t="s">
        <v>18</v>
      </c>
      <c r="D412" s="83" t="s">
        <v>143</v>
      </c>
      <c r="E412" s="91" t="s">
        <v>1031</v>
      </c>
      <c r="F412" s="83" t="s">
        <v>203</v>
      </c>
      <c r="G412" s="83" t="s">
        <v>231</v>
      </c>
      <c r="H412" s="83" t="s">
        <v>795</v>
      </c>
      <c r="I412" s="69" t="s">
        <v>1187</v>
      </c>
      <c r="J412" s="85">
        <v>2323571</v>
      </c>
      <c r="K412" s="83">
        <v>2323571</v>
      </c>
      <c r="L412" s="86" t="s">
        <v>1119</v>
      </c>
      <c r="M412" s="83" t="s">
        <v>39</v>
      </c>
      <c r="N412" s="83" t="s">
        <v>431</v>
      </c>
      <c r="O412" s="92">
        <v>6540405.5999999996</v>
      </c>
      <c r="P412" s="92">
        <v>6.5404055999999997</v>
      </c>
      <c r="Q412" s="30" t="s">
        <v>95</v>
      </c>
      <c r="R412" s="70">
        <v>56540005.460000001</v>
      </c>
      <c r="S412" s="71" t="s">
        <v>1220</v>
      </c>
    </row>
    <row r="413" spans="1:19" ht="54.9" customHeight="1">
      <c r="A413" s="102">
        <v>412</v>
      </c>
      <c r="B413" s="83" t="s">
        <v>86</v>
      </c>
      <c r="C413" s="83" t="s">
        <v>18</v>
      </c>
      <c r="D413" s="83" t="s">
        <v>143</v>
      </c>
      <c r="E413" s="91" t="s">
        <v>1031</v>
      </c>
      <c r="F413" s="83" t="s">
        <v>203</v>
      </c>
      <c r="G413" s="83" t="s">
        <v>231</v>
      </c>
      <c r="H413" s="83" t="s">
        <v>795</v>
      </c>
      <c r="I413" s="69" t="s">
        <v>1187</v>
      </c>
      <c r="J413" s="85">
        <v>2412766</v>
      </c>
      <c r="K413" s="83">
        <v>2412766</v>
      </c>
      <c r="L413" s="86" t="s">
        <v>1120</v>
      </c>
      <c r="M413" s="83" t="s">
        <v>148</v>
      </c>
      <c r="N413" s="83" t="s">
        <v>1121</v>
      </c>
      <c r="O413" s="92">
        <v>7760888.2599999998</v>
      </c>
      <c r="P413" s="92">
        <v>7.7608882599999998</v>
      </c>
      <c r="Q413" s="30" t="s">
        <v>95</v>
      </c>
      <c r="R413" s="70">
        <v>56540005.460000001</v>
      </c>
      <c r="S413" s="71" t="s">
        <v>1220</v>
      </c>
    </row>
    <row r="414" spans="1:19" ht="54.9" customHeight="1">
      <c r="A414" s="102">
        <v>413</v>
      </c>
      <c r="B414" s="83" t="s">
        <v>86</v>
      </c>
      <c r="C414" s="83" t="s">
        <v>87</v>
      </c>
      <c r="D414" s="83" t="s">
        <v>881</v>
      </c>
      <c r="E414" s="84" t="s">
        <v>1031</v>
      </c>
      <c r="F414" s="83" t="s">
        <v>28</v>
      </c>
      <c r="G414" s="83" t="s">
        <v>495</v>
      </c>
      <c r="H414" s="83" t="s">
        <v>1139</v>
      </c>
      <c r="I414" s="69" t="s">
        <v>1207</v>
      </c>
      <c r="J414" s="85">
        <v>2684395</v>
      </c>
      <c r="K414" s="83">
        <v>2684395</v>
      </c>
      <c r="L414" s="86" t="s">
        <v>1138</v>
      </c>
      <c r="M414" s="83" t="s">
        <v>148</v>
      </c>
      <c r="N414" s="83" t="s">
        <v>1137</v>
      </c>
      <c r="O414" s="92">
        <v>7845668.6399999997</v>
      </c>
      <c r="P414" s="92">
        <v>7.8456686399999995</v>
      </c>
      <c r="Q414" s="30" t="s">
        <v>95</v>
      </c>
      <c r="R414" s="70">
        <v>9300543.4800000004</v>
      </c>
      <c r="S414" s="94" t="s">
        <v>1140</v>
      </c>
    </row>
    <row r="415" spans="1:19" ht="54.9" customHeight="1">
      <c r="A415" s="102">
        <v>414</v>
      </c>
      <c r="B415" s="83" t="s">
        <v>17</v>
      </c>
      <c r="C415" s="83" t="s">
        <v>18</v>
      </c>
      <c r="D415" s="83" t="s">
        <v>143</v>
      </c>
      <c r="E415" s="84" t="s">
        <v>1031</v>
      </c>
      <c r="F415" s="83" t="s">
        <v>28</v>
      </c>
      <c r="G415" s="83" t="s">
        <v>376</v>
      </c>
      <c r="H415" s="83" t="s">
        <v>1217</v>
      </c>
      <c r="I415" s="69" t="s">
        <v>1216</v>
      </c>
      <c r="J415" s="85">
        <v>2573451</v>
      </c>
      <c r="K415" s="83">
        <v>2573451</v>
      </c>
      <c r="L415" s="86" t="s">
        <v>1214</v>
      </c>
      <c r="M415" s="83" t="s">
        <v>39</v>
      </c>
      <c r="N415" s="83" t="s">
        <v>431</v>
      </c>
      <c r="O415" s="92">
        <v>9538426.9700000007</v>
      </c>
      <c r="P415" s="92">
        <v>9.5384269700000015</v>
      </c>
      <c r="Q415" s="30" t="s">
        <v>95</v>
      </c>
      <c r="R415" s="70">
        <v>23246610.859999999</v>
      </c>
      <c r="S415" s="71" t="s">
        <v>1220</v>
      </c>
    </row>
    <row r="416" spans="1:19" ht="54.9" customHeight="1">
      <c r="A416" s="102">
        <v>415</v>
      </c>
      <c r="B416" s="83" t="s">
        <v>17</v>
      </c>
      <c r="C416" s="83" t="s">
        <v>18</v>
      </c>
      <c r="D416" s="83" t="s">
        <v>264</v>
      </c>
      <c r="E416" s="84" t="s">
        <v>1031</v>
      </c>
      <c r="F416" s="83" t="s">
        <v>28</v>
      </c>
      <c r="G416" s="83" t="s">
        <v>376</v>
      </c>
      <c r="H416" s="83" t="s">
        <v>1217</v>
      </c>
      <c r="I416" s="69" t="s">
        <v>1216</v>
      </c>
      <c r="J416" s="85">
        <v>2629832</v>
      </c>
      <c r="K416" s="83">
        <v>2629832</v>
      </c>
      <c r="L416" s="86" t="s">
        <v>1215</v>
      </c>
      <c r="M416" s="83" t="s">
        <v>306</v>
      </c>
      <c r="N416" s="83" t="s">
        <v>307</v>
      </c>
      <c r="O416" s="92">
        <v>11009775.619999999</v>
      </c>
      <c r="P416" s="92">
        <v>11.009775619999999</v>
      </c>
      <c r="Q416" s="30" t="s">
        <v>25</v>
      </c>
      <c r="R416" s="70">
        <v>23246610.859999999</v>
      </c>
      <c r="S416" s="95" t="s">
        <v>1218</v>
      </c>
    </row>
    <row r="417" spans="1:19" ht="54.9" customHeight="1">
      <c r="A417" s="102">
        <v>416</v>
      </c>
      <c r="B417" s="83" t="s">
        <v>17</v>
      </c>
      <c r="C417" s="83" t="s">
        <v>18</v>
      </c>
      <c r="D417" s="83" t="s">
        <v>143</v>
      </c>
      <c r="E417" s="84" t="s">
        <v>34</v>
      </c>
      <c r="F417" s="83" t="s">
        <v>61</v>
      </c>
      <c r="G417" s="83" t="s">
        <v>140</v>
      </c>
      <c r="H417" s="83" t="s">
        <v>1230</v>
      </c>
      <c r="I417" s="69" t="s">
        <v>1237</v>
      </c>
      <c r="J417" s="85">
        <v>2498352</v>
      </c>
      <c r="K417" s="83">
        <v>2498352</v>
      </c>
      <c r="L417" s="86" t="s">
        <v>1238</v>
      </c>
      <c r="M417" s="83" t="s">
        <v>306</v>
      </c>
      <c r="N417" s="83" t="s">
        <v>494</v>
      </c>
      <c r="O417" s="92">
        <v>16450073.43</v>
      </c>
      <c r="P417" s="92">
        <v>16.45007343</v>
      </c>
      <c r="Q417" s="30" t="s">
        <v>25</v>
      </c>
      <c r="R417" s="70" t="s">
        <v>40</v>
      </c>
      <c r="S417" s="95" t="s">
        <v>1228</v>
      </c>
    </row>
    <row r="418" spans="1:19" ht="54.9" customHeight="1">
      <c r="A418" s="102">
        <v>417</v>
      </c>
      <c r="B418" s="83" t="s">
        <v>17</v>
      </c>
      <c r="C418" s="83" t="s">
        <v>18</v>
      </c>
      <c r="D418" s="83" t="s">
        <v>143</v>
      </c>
      <c r="E418" s="84" t="s">
        <v>34</v>
      </c>
      <c r="F418" s="83" t="s">
        <v>208</v>
      </c>
      <c r="G418" s="83" t="s">
        <v>208</v>
      </c>
      <c r="H418" s="83" t="s">
        <v>208</v>
      </c>
      <c r="I418" s="69" t="s">
        <v>1237</v>
      </c>
      <c r="J418" s="85">
        <v>2498131</v>
      </c>
      <c r="K418" s="83">
        <v>2498131</v>
      </c>
      <c r="L418" s="86" t="s">
        <v>1239</v>
      </c>
      <c r="M418" s="83" t="s">
        <v>306</v>
      </c>
      <c r="N418" s="83" t="s">
        <v>1248</v>
      </c>
      <c r="O418" s="92">
        <v>14205216.640000001</v>
      </c>
      <c r="P418" s="92">
        <v>14.20521664</v>
      </c>
      <c r="Q418" s="30" t="s">
        <v>25</v>
      </c>
      <c r="R418" s="70" t="s">
        <v>40</v>
      </c>
      <c r="S418" s="95" t="s">
        <v>1228</v>
      </c>
    </row>
    <row r="419" spans="1:19" ht="54.9" customHeight="1">
      <c r="A419" s="102">
        <v>418</v>
      </c>
      <c r="B419" s="83" t="s">
        <v>17</v>
      </c>
      <c r="C419" s="83" t="s">
        <v>87</v>
      </c>
      <c r="D419" s="83" t="s">
        <v>660</v>
      </c>
      <c r="E419" s="84" t="s">
        <v>34</v>
      </c>
      <c r="F419" s="83" t="s">
        <v>35</v>
      </c>
      <c r="G419" s="83" t="s">
        <v>35</v>
      </c>
      <c r="H419" s="83" t="s">
        <v>1231</v>
      </c>
      <c r="I419" s="69" t="s">
        <v>1237</v>
      </c>
      <c r="J419" s="85">
        <v>2627484</v>
      </c>
      <c r="K419" s="83">
        <v>2627484</v>
      </c>
      <c r="L419" s="86" t="s">
        <v>1240</v>
      </c>
      <c r="M419" s="83" t="s">
        <v>306</v>
      </c>
      <c r="N419" s="83" t="s">
        <v>494</v>
      </c>
      <c r="O419" s="92">
        <v>18658703.329999998</v>
      </c>
      <c r="P419" s="92">
        <v>18.658703329999998</v>
      </c>
      <c r="Q419" s="30" t="s">
        <v>25</v>
      </c>
      <c r="R419" s="70" t="s">
        <v>40</v>
      </c>
      <c r="S419" s="95" t="s">
        <v>1228</v>
      </c>
    </row>
    <row r="420" spans="1:19" ht="54.9" customHeight="1">
      <c r="A420" s="102">
        <v>419</v>
      </c>
      <c r="B420" s="83" t="s">
        <v>17</v>
      </c>
      <c r="C420" s="83" t="s">
        <v>18</v>
      </c>
      <c r="D420" s="83" t="s">
        <v>881</v>
      </c>
      <c r="E420" s="84" t="s">
        <v>34</v>
      </c>
      <c r="F420" s="83" t="s">
        <v>35</v>
      </c>
      <c r="G420" s="83" t="s">
        <v>35</v>
      </c>
      <c r="H420" s="83" t="s">
        <v>35</v>
      </c>
      <c r="I420" s="69" t="s">
        <v>1237</v>
      </c>
      <c r="J420" s="85">
        <v>2505984</v>
      </c>
      <c r="K420" s="83">
        <v>2505984</v>
      </c>
      <c r="L420" s="86" t="s">
        <v>1241</v>
      </c>
      <c r="M420" s="83" t="s">
        <v>306</v>
      </c>
      <c r="N420" s="83" t="s">
        <v>1249</v>
      </c>
      <c r="O420" s="92">
        <v>43696899.894000001</v>
      </c>
      <c r="P420" s="92">
        <v>43.696899893999998</v>
      </c>
      <c r="Q420" s="30" t="s">
        <v>25</v>
      </c>
      <c r="R420" s="70" t="s">
        <v>40</v>
      </c>
      <c r="S420" s="95" t="s">
        <v>1123</v>
      </c>
    </row>
    <row r="421" spans="1:19" ht="54.9" customHeight="1">
      <c r="A421" s="102">
        <v>420</v>
      </c>
      <c r="B421" s="83" t="s">
        <v>17</v>
      </c>
      <c r="C421" s="83" t="s">
        <v>18</v>
      </c>
      <c r="D421" s="83" t="s">
        <v>881</v>
      </c>
      <c r="E421" s="84" t="s">
        <v>34</v>
      </c>
      <c r="F421" s="83" t="s">
        <v>203</v>
      </c>
      <c r="G421" s="83" t="s">
        <v>203</v>
      </c>
      <c r="H421" s="83" t="s">
        <v>203</v>
      </c>
      <c r="I421" s="69" t="s">
        <v>1237</v>
      </c>
      <c r="J421" s="85">
        <v>2481991</v>
      </c>
      <c r="K421" s="83">
        <v>2481991</v>
      </c>
      <c r="L421" s="86" t="s">
        <v>1242</v>
      </c>
      <c r="M421" s="83" t="s">
        <v>306</v>
      </c>
      <c r="N421" s="83" t="s">
        <v>1250</v>
      </c>
      <c r="O421" s="92">
        <v>20115462.57</v>
      </c>
      <c r="P421" s="92">
        <v>20.115462570000002</v>
      </c>
      <c r="Q421" s="30" t="s">
        <v>25</v>
      </c>
      <c r="R421" s="70" t="s">
        <v>40</v>
      </c>
      <c r="S421" s="95" t="s">
        <v>1228</v>
      </c>
    </row>
    <row r="422" spans="1:19" ht="54.9" customHeight="1">
      <c r="A422" s="102">
        <v>421</v>
      </c>
      <c r="B422" s="83" t="s">
        <v>17</v>
      </c>
      <c r="C422" s="83" t="s">
        <v>18</v>
      </c>
      <c r="D422" s="83" t="s">
        <v>881</v>
      </c>
      <c r="E422" s="84" t="s">
        <v>34</v>
      </c>
      <c r="F422" s="83" t="s">
        <v>203</v>
      </c>
      <c r="G422" s="83" t="s">
        <v>203</v>
      </c>
      <c r="H422" s="83" t="s">
        <v>203</v>
      </c>
      <c r="I422" s="69" t="s">
        <v>1237</v>
      </c>
      <c r="J422" s="85">
        <v>2253812</v>
      </c>
      <c r="K422" s="83">
        <v>2253812</v>
      </c>
      <c r="L422" s="86" t="s">
        <v>1243</v>
      </c>
      <c r="M422" s="83" t="s">
        <v>306</v>
      </c>
      <c r="N422" s="83" t="s">
        <v>1250</v>
      </c>
      <c r="O422" s="92">
        <v>210885723.02000001</v>
      </c>
      <c r="P422" s="92">
        <v>210.88572302</v>
      </c>
      <c r="Q422" s="30" t="s">
        <v>25</v>
      </c>
      <c r="R422" s="70" t="s">
        <v>40</v>
      </c>
      <c r="S422" s="95" t="s">
        <v>1123</v>
      </c>
    </row>
    <row r="423" spans="1:19" ht="54.9" customHeight="1">
      <c r="A423" s="102">
        <v>422</v>
      </c>
      <c r="B423" s="83" t="s">
        <v>17</v>
      </c>
      <c r="C423" s="83" t="s">
        <v>18</v>
      </c>
      <c r="D423" s="83" t="s">
        <v>881</v>
      </c>
      <c r="E423" s="84" t="s">
        <v>34</v>
      </c>
      <c r="F423" s="83" t="s">
        <v>336</v>
      </c>
      <c r="G423" s="83" t="s">
        <v>1232</v>
      </c>
      <c r="H423" s="83" t="s">
        <v>1233</v>
      </c>
      <c r="I423" s="69" t="s">
        <v>1237</v>
      </c>
      <c r="J423" s="85">
        <v>2492469</v>
      </c>
      <c r="K423" s="83">
        <v>2492469</v>
      </c>
      <c r="L423" s="86" t="s">
        <v>1244</v>
      </c>
      <c r="M423" s="83" t="s">
        <v>306</v>
      </c>
      <c r="N423" s="83" t="s">
        <v>1251</v>
      </c>
      <c r="O423" s="92">
        <v>31104017.649999999</v>
      </c>
      <c r="P423" s="92">
        <v>31.104017649999999</v>
      </c>
      <c r="Q423" s="30" t="s">
        <v>25</v>
      </c>
      <c r="R423" s="70" t="s">
        <v>40</v>
      </c>
      <c r="S423" s="95" t="s">
        <v>1123</v>
      </c>
    </row>
    <row r="424" spans="1:19" ht="54.9" customHeight="1">
      <c r="A424" s="102">
        <v>423</v>
      </c>
      <c r="B424" s="83" t="s">
        <v>17</v>
      </c>
      <c r="C424" s="83" t="s">
        <v>18</v>
      </c>
      <c r="D424" s="83" t="s">
        <v>881</v>
      </c>
      <c r="E424" s="84" t="s">
        <v>34</v>
      </c>
      <c r="F424" s="83" t="s">
        <v>80</v>
      </c>
      <c r="G424" s="83" t="s">
        <v>1234</v>
      </c>
      <c r="H424" s="83" t="s">
        <v>1235</v>
      </c>
      <c r="I424" s="69" t="s">
        <v>1237</v>
      </c>
      <c r="J424" s="85">
        <v>2508807</v>
      </c>
      <c r="K424" s="83">
        <v>2508807</v>
      </c>
      <c r="L424" s="86" t="s">
        <v>1245</v>
      </c>
      <c r="M424" s="83" t="s">
        <v>306</v>
      </c>
      <c r="N424" s="83" t="s">
        <v>1250</v>
      </c>
      <c r="O424" s="92">
        <v>23033381.84</v>
      </c>
      <c r="P424" s="92">
        <v>23.033381840000001</v>
      </c>
      <c r="Q424" s="30" t="s">
        <v>25</v>
      </c>
      <c r="R424" s="70" t="s">
        <v>40</v>
      </c>
      <c r="S424" s="95" t="s">
        <v>1123</v>
      </c>
    </row>
    <row r="425" spans="1:19" ht="54.9" customHeight="1">
      <c r="A425" s="102">
        <v>424</v>
      </c>
      <c r="B425" s="83" t="s">
        <v>17</v>
      </c>
      <c r="C425" s="83" t="s">
        <v>19</v>
      </c>
      <c r="D425" s="83" t="s">
        <v>19</v>
      </c>
      <c r="E425" s="84" t="s">
        <v>34</v>
      </c>
      <c r="F425" s="83" t="s">
        <v>28</v>
      </c>
      <c r="G425" s="83" t="s">
        <v>475</v>
      </c>
      <c r="H425" s="83" t="s">
        <v>1236</v>
      </c>
      <c r="I425" s="69" t="s">
        <v>1237</v>
      </c>
      <c r="J425" s="85">
        <v>353485</v>
      </c>
      <c r="K425" s="83">
        <v>353485</v>
      </c>
      <c r="L425" s="86" t="s">
        <v>1246</v>
      </c>
      <c r="M425" s="83" t="s">
        <v>306</v>
      </c>
      <c r="N425" s="83" t="s">
        <v>1250</v>
      </c>
      <c r="O425" s="92">
        <v>22850000</v>
      </c>
      <c r="P425" s="92">
        <v>22.85</v>
      </c>
      <c r="Q425" s="30" t="s">
        <v>25</v>
      </c>
      <c r="R425" s="70" t="s">
        <v>40</v>
      </c>
      <c r="S425" s="95" t="s">
        <v>1047</v>
      </c>
    </row>
    <row r="426" spans="1:19" ht="54.9" customHeight="1">
      <c r="A426" s="102">
        <v>425</v>
      </c>
      <c r="B426" s="83" t="s">
        <v>17</v>
      </c>
      <c r="C426" s="83" t="s">
        <v>19</v>
      </c>
      <c r="D426" s="83" t="s">
        <v>19</v>
      </c>
      <c r="E426" s="84" t="s">
        <v>34</v>
      </c>
      <c r="F426" s="83" t="s">
        <v>35</v>
      </c>
      <c r="G426" s="83" t="s">
        <v>35</v>
      </c>
      <c r="H426" s="83" t="s">
        <v>1231</v>
      </c>
      <c r="I426" s="69" t="s">
        <v>1237</v>
      </c>
      <c r="J426" s="85">
        <v>353868</v>
      </c>
      <c r="K426" s="83">
        <v>353868</v>
      </c>
      <c r="L426" s="86" t="s">
        <v>1247</v>
      </c>
      <c r="M426" s="83" t="s">
        <v>314</v>
      </c>
      <c r="N426" s="83" t="s">
        <v>1252</v>
      </c>
      <c r="O426" s="92">
        <v>10900000</v>
      </c>
      <c r="P426" s="92">
        <v>10.9</v>
      </c>
      <c r="Q426" s="30" t="s">
        <v>25</v>
      </c>
      <c r="R426" s="70" t="s">
        <v>40</v>
      </c>
      <c r="S426" s="95" t="s">
        <v>1047</v>
      </c>
    </row>
    <row r="427" spans="1:19" ht="54.9" customHeight="1">
      <c r="A427" s="102">
        <v>426</v>
      </c>
      <c r="B427" s="83" t="s">
        <v>17</v>
      </c>
      <c r="C427" s="83" t="s">
        <v>18</v>
      </c>
      <c r="D427" s="83" t="s">
        <v>19</v>
      </c>
      <c r="E427" s="84" t="s">
        <v>1031</v>
      </c>
      <c r="F427" s="83" t="s">
        <v>28</v>
      </c>
      <c r="G427" s="83" t="s">
        <v>475</v>
      </c>
      <c r="H427" s="83" t="s">
        <v>568</v>
      </c>
      <c r="I427" s="69" t="s">
        <v>1179</v>
      </c>
      <c r="J427" s="85">
        <v>294907</v>
      </c>
      <c r="K427" s="96">
        <v>294907</v>
      </c>
      <c r="L427" s="97" t="s">
        <v>1253</v>
      </c>
      <c r="M427" s="83" t="s">
        <v>148</v>
      </c>
      <c r="N427" s="93" t="s">
        <v>827</v>
      </c>
      <c r="O427" s="92">
        <v>120000000</v>
      </c>
      <c r="P427" s="92">
        <v>120</v>
      </c>
      <c r="Q427" s="82" t="s">
        <v>149</v>
      </c>
      <c r="R427" s="70">
        <v>1058051841.5599999</v>
      </c>
      <c r="S427" s="95" t="s">
        <v>1047</v>
      </c>
    </row>
    <row r="428" spans="1:19" ht="54.9" customHeight="1">
      <c r="A428" s="102">
        <v>427</v>
      </c>
      <c r="B428" s="83" t="s">
        <v>17</v>
      </c>
      <c r="C428" s="83" t="s">
        <v>18</v>
      </c>
      <c r="D428" s="83" t="s">
        <v>19</v>
      </c>
      <c r="E428" s="84" t="s">
        <v>1031</v>
      </c>
      <c r="F428" s="83" t="s">
        <v>28</v>
      </c>
      <c r="G428" s="83" t="s">
        <v>475</v>
      </c>
      <c r="H428" s="83" t="s">
        <v>568</v>
      </c>
      <c r="I428" s="69" t="s">
        <v>1179</v>
      </c>
      <c r="J428" s="85">
        <v>361520</v>
      </c>
      <c r="K428" s="96">
        <v>361520</v>
      </c>
      <c r="L428" s="97" t="s">
        <v>1254</v>
      </c>
      <c r="M428" s="83" t="s">
        <v>225</v>
      </c>
      <c r="N428" s="93" t="s">
        <v>827</v>
      </c>
      <c r="O428" s="92">
        <v>12000000</v>
      </c>
      <c r="P428" s="92">
        <v>12</v>
      </c>
      <c r="Q428" s="30" t="s">
        <v>25</v>
      </c>
      <c r="R428" s="70">
        <v>1058051841.5599999</v>
      </c>
      <c r="S428" s="95" t="s">
        <v>1047</v>
      </c>
    </row>
    <row r="429" spans="1:19" ht="54.9" customHeight="1">
      <c r="A429" s="102">
        <v>428</v>
      </c>
      <c r="B429" s="83" t="s">
        <v>17</v>
      </c>
      <c r="C429" s="83" t="s">
        <v>18</v>
      </c>
      <c r="D429" s="83" t="s">
        <v>19</v>
      </c>
      <c r="E429" s="84" t="s">
        <v>1031</v>
      </c>
      <c r="F429" s="83" t="s">
        <v>28</v>
      </c>
      <c r="G429" s="83" t="s">
        <v>475</v>
      </c>
      <c r="H429" s="83" t="s">
        <v>568</v>
      </c>
      <c r="I429" s="69" t="s">
        <v>1179</v>
      </c>
      <c r="J429" s="85">
        <v>350187</v>
      </c>
      <c r="K429" s="96">
        <v>350187</v>
      </c>
      <c r="L429" s="98" t="s">
        <v>1255</v>
      </c>
      <c r="M429" s="83" t="s">
        <v>225</v>
      </c>
      <c r="N429" s="93" t="s">
        <v>827</v>
      </c>
      <c r="O429" s="92">
        <v>22000000</v>
      </c>
      <c r="P429" s="92">
        <v>22</v>
      </c>
      <c r="Q429" s="30" t="s">
        <v>25</v>
      </c>
      <c r="R429" s="70">
        <v>1058051841.5599999</v>
      </c>
      <c r="S429" s="95" t="s">
        <v>1047</v>
      </c>
    </row>
    <row r="430" spans="1:19" ht="54.9" customHeight="1">
      <c r="A430" s="102">
        <v>429</v>
      </c>
      <c r="B430" s="83" t="s">
        <v>272</v>
      </c>
      <c r="C430" s="83" t="s">
        <v>18</v>
      </c>
      <c r="D430" s="83" t="s">
        <v>143</v>
      </c>
      <c r="E430" s="84" t="s">
        <v>1031</v>
      </c>
      <c r="F430" s="99" t="s">
        <v>28</v>
      </c>
      <c r="G430" s="99" t="s">
        <v>29</v>
      </c>
      <c r="H430" s="99" t="s">
        <v>1258</v>
      </c>
      <c r="I430" s="69" t="s">
        <v>1259</v>
      </c>
      <c r="J430" s="85">
        <v>2565026</v>
      </c>
      <c r="K430" s="100">
        <v>2565026</v>
      </c>
      <c r="L430" s="101" t="s">
        <v>1256</v>
      </c>
      <c r="M430" s="83" t="s">
        <v>65</v>
      </c>
      <c r="N430" s="83" t="s">
        <v>66</v>
      </c>
      <c r="O430" s="92">
        <v>3566627.21</v>
      </c>
      <c r="P430" s="92">
        <v>3.56662721</v>
      </c>
      <c r="Q430" s="30" t="s">
        <v>95</v>
      </c>
      <c r="R430" s="70">
        <v>6023772</v>
      </c>
      <c r="S430" s="95" t="s">
        <v>1228</v>
      </c>
    </row>
    <row r="431" spans="1:19" ht="54.9" customHeight="1">
      <c r="A431" s="102">
        <v>430</v>
      </c>
      <c r="B431" s="106" t="s">
        <v>272</v>
      </c>
      <c r="C431" s="106" t="s">
        <v>18</v>
      </c>
      <c r="D431" s="106" t="s">
        <v>143</v>
      </c>
      <c r="E431" s="107" t="s">
        <v>1031</v>
      </c>
      <c r="F431" s="114" t="s">
        <v>28</v>
      </c>
      <c r="G431" s="114" t="s">
        <v>29</v>
      </c>
      <c r="H431" s="114" t="s">
        <v>1258</v>
      </c>
      <c r="I431" s="108" t="s">
        <v>1259</v>
      </c>
      <c r="J431" s="109">
        <v>2626030</v>
      </c>
      <c r="K431" s="115">
        <v>2626030</v>
      </c>
      <c r="L431" s="116" t="s">
        <v>1257</v>
      </c>
      <c r="M431" s="106" t="s">
        <v>567</v>
      </c>
      <c r="N431" s="106" t="s">
        <v>784</v>
      </c>
      <c r="O431" s="110">
        <v>1550728.27</v>
      </c>
      <c r="P431" s="110">
        <v>1.55072827</v>
      </c>
      <c r="Q431" s="111" t="s">
        <v>187</v>
      </c>
      <c r="R431" s="112">
        <v>6023772</v>
      </c>
      <c r="S431" s="113" t="s">
        <v>1228</v>
      </c>
    </row>
    <row r="432" spans="1:19" ht="54.9" customHeight="1">
      <c r="A432" s="102">
        <v>431</v>
      </c>
      <c r="B432" s="83" t="s">
        <v>17</v>
      </c>
      <c r="C432" s="83" t="s">
        <v>18</v>
      </c>
      <c r="D432" s="83" t="s">
        <v>143</v>
      </c>
      <c r="E432" s="84" t="s">
        <v>34</v>
      </c>
      <c r="F432" s="83" t="s">
        <v>35</v>
      </c>
      <c r="G432" s="83" t="s">
        <v>35</v>
      </c>
      <c r="H432" s="83" t="s">
        <v>1261</v>
      </c>
      <c r="I432" s="69" t="s">
        <v>1262</v>
      </c>
      <c r="J432" s="85">
        <v>2327366</v>
      </c>
      <c r="K432" s="83">
        <v>2327366</v>
      </c>
      <c r="L432" s="86" t="s">
        <v>1263</v>
      </c>
      <c r="M432" s="83" t="s">
        <v>359</v>
      </c>
      <c r="N432" s="93" t="s">
        <v>1264</v>
      </c>
      <c r="O432" s="92">
        <v>22965839.629999999</v>
      </c>
      <c r="P432" s="92">
        <v>22.965839629999998</v>
      </c>
      <c r="Q432" s="30" t="s">
        <v>25</v>
      </c>
      <c r="R432" s="70" t="s">
        <v>40</v>
      </c>
      <c r="S432" s="113" t="s">
        <v>1228</v>
      </c>
    </row>
    <row r="433" spans="1:19" ht="54.9" customHeight="1">
      <c r="A433" s="102">
        <v>432</v>
      </c>
      <c r="B433" s="83" t="s">
        <v>17</v>
      </c>
      <c r="C433" s="83" t="s">
        <v>18</v>
      </c>
      <c r="D433" s="83" t="s">
        <v>881</v>
      </c>
      <c r="E433" s="84" t="s">
        <v>34</v>
      </c>
      <c r="F433" s="83" t="s">
        <v>35</v>
      </c>
      <c r="G433" s="83" t="s">
        <v>35</v>
      </c>
      <c r="H433" s="83" t="s">
        <v>1265</v>
      </c>
      <c r="I433" s="69" t="s">
        <v>1262</v>
      </c>
      <c r="J433" s="85">
        <v>2473068</v>
      </c>
      <c r="K433" s="83">
        <v>2473068</v>
      </c>
      <c r="L433" s="86" t="s">
        <v>1266</v>
      </c>
      <c r="M433" s="83" t="s">
        <v>359</v>
      </c>
      <c r="N433" s="93" t="s">
        <v>1267</v>
      </c>
      <c r="O433" s="92">
        <v>15905927.5</v>
      </c>
      <c r="P433" s="92">
        <v>15.905927500000001</v>
      </c>
      <c r="Q433" s="30" t="s">
        <v>25</v>
      </c>
      <c r="R433" s="70" t="s">
        <v>40</v>
      </c>
      <c r="S433" s="113" t="s">
        <v>1123</v>
      </c>
    </row>
    <row r="434" spans="1:19" ht="54.9" customHeight="1">
      <c r="A434" s="102">
        <v>433</v>
      </c>
      <c r="B434" s="83" t="s">
        <v>17</v>
      </c>
      <c r="C434" s="83" t="s">
        <v>18</v>
      </c>
      <c r="D434" s="83" t="s">
        <v>143</v>
      </c>
      <c r="E434" s="84" t="s">
        <v>34</v>
      </c>
      <c r="F434" s="83" t="s">
        <v>35</v>
      </c>
      <c r="G434" s="83" t="s">
        <v>35</v>
      </c>
      <c r="H434" s="83" t="s">
        <v>1268</v>
      </c>
      <c r="I434" s="69" t="s">
        <v>1262</v>
      </c>
      <c r="J434" s="85">
        <v>2381910</v>
      </c>
      <c r="K434" s="83">
        <v>2381910</v>
      </c>
      <c r="L434" s="86" t="s">
        <v>1269</v>
      </c>
      <c r="M434" s="83" t="s">
        <v>359</v>
      </c>
      <c r="N434" s="93" t="s">
        <v>1267</v>
      </c>
      <c r="O434" s="92">
        <v>17407471.800000001</v>
      </c>
      <c r="P434" s="92">
        <v>17.4074718</v>
      </c>
      <c r="Q434" s="30" t="s">
        <v>25</v>
      </c>
      <c r="R434" s="70" t="s">
        <v>40</v>
      </c>
      <c r="S434" s="113" t="s">
        <v>1228</v>
      </c>
    </row>
    <row r="435" spans="1:19" ht="54.9" customHeight="1">
      <c r="A435" s="102">
        <v>434</v>
      </c>
      <c r="B435" s="106" t="s">
        <v>17</v>
      </c>
      <c r="C435" s="106" t="s">
        <v>18</v>
      </c>
      <c r="D435" s="106" t="s">
        <v>881</v>
      </c>
      <c r="E435" s="107" t="s">
        <v>34</v>
      </c>
      <c r="F435" s="106" t="s">
        <v>144</v>
      </c>
      <c r="G435" s="106" t="s">
        <v>367</v>
      </c>
      <c r="H435" s="106" t="s">
        <v>1270</v>
      </c>
      <c r="I435" s="108" t="s">
        <v>1262</v>
      </c>
      <c r="J435" s="109">
        <v>2475541</v>
      </c>
      <c r="K435" s="106">
        <v>2475541</v>
      </c>
      <c r="L435" s="117" t="s">
        <v>1271</v>
      </c>
      <c r="M435" s="106" t="s">
        <v>359</v>
      </c>
      <c r="N435" s="118" t="s">
        <v>1045</v>
      </c>
      <c r="O435" s="110">
        <v>32141502.739999998</v>
      </c>
      <c r="P435" s="110">
        <v>32.14150274</v>
      </c>
      <c r="Q435" s="111" t="s">
        <v>25</v>
      </c>
      <c r="R435" s="112" t="s">
        <v>40</v>
      </c>
      <c r="S435" s="113" t="s">
        <v>1123</v>
      </c>
    </row>
    <row r="436" spans="1:19">
      <c r="D436"/>
      <c r="K436"/>
      <c r="L436"/>
    </row>
    <row r="437" spans="1:19">
      <c r="A437" s="18" t="s">
        <v>1272</v>
      </c>
    </row>
    <row r="438" spans="1:19">
      <c r="A438" s="18" t="s">
        <v>1209</v>
      </c>
    </row>
    <row r="439" spans="1:19">
      <c r="A439" s="63" t="s">
        <v>1210</v>
      </c>
    </row>
    <row r="440" spans="1:19">
      <c r="A440" s="18" t="s">
        <v>1211</v>
      </c>
    </row>
    <row r="441" spans="1:19">
      <c r="A441" s="18" t="s">
        <v>1212</v>
      </c>
    </row>
    <row r="442" spans="1:19">
      <c r="A442" s="18" t="s">
        <v>1142</v>
      </c>
    </row>
    <row r="443" spans="1:19">
      <c r="A443" s="18" t="s">
        <v>1213</v>
      </c>
    </row>
    <row r="444" spans="1:19">
      <c r="A444" s="18" t="s">
        <v>1143</v>
      </c>
    </row>
  </sheetData>
  <conditionalFormatting sqref="F370:H429">
    <cfRule type="expression" dxfId="25" priority="20">
      <formula>#REF!="Total general"</formula>
    </cfRule>
    <cfRule type="expression" dxfId="24" priority="21">
      <formula>#REF!&lt;&gt;""</formula>
    </cfRule>
  </conditionalFormatting>
  <conditionalFormatting sqref="F370:H435">
    <cfRule type="expression" dxfId="23" priority="4">
      <formula>AND(#REF!="",#REF!&lt;&gt;"Total General",LEFT(#REF!,5)="Total")</formula>
    </cfRule>
  </conditionalFormatting>
  <conditionalFormatting sqref="F430:H431">
    <cfRule type="expression" dxfId="22" priority="8">
      <formula>#REF!="Total general"</formula>
    </cfRule>
    <cfRule type="expression" dxfId="21" priority="9">
      <formula>#REF!&lt;&gt;""</formula>
    </cfRule>
  </conditionalFormatting>
  <conditionalFormatting sqref="F432:H435">
    <cfRule type="expression" dxfId="20" priority="5">
      <formula>#REF!="Total general"</formula>
    </cfRule>
    <cfRule type="expression" dxfId="19" priority="6">
      <formula>#REF!&lt;&gt;""</formula>
    </cfRule>
  </conditionalFormatting>
  <conditionalFormatting sqref="J367">
    <cfRule type="duplicateValues" dxfId="18" priority="89"/>
    <cfRule type="duplicateValues" dxfId="17" priority="90"/>
    <cfRule type="duplicateValues" dxfId="16" priority="91"/>
    <cfRule type="duplicateValues" dxfId="15" priority="92"/>
  </conditionalFormatting>
  <conditionalFormatting sqref="J368">
    <cfRule type="duplicateValues" dxfId="14" priority="85"/>
    <cfRule type="duplicateValues" dxfId="13" priority="86"/>
    <cfRule type="duplicateValues" dxfId="12" priority="87"/>
    <cfRule type="duplicateValues" dxfId="11" priority="88"/>
  </conditionalFormatting>
  <conditionalFormatting sqref="K427:L429">
    <cfRule type="expression" dxfId="10" priority="17">
      <formula>#REF!="Total general"</formula>
    </cfRule>
    <cfRule type="expression" dxfId="9" priority="18">
      <formula>#REF!&lt;&gt;""</formula>
    </cfRule>
  </conditionalFormatting>
  <conditionalFormatting sqref="K427:L431">
    <cfRule type="expression" dxfId="8" priority="13">
      <formula>AND(#REF!="",#REF!&lt;&gt;"Total General",LEFT(#REF!,5)="Total")</formula>
    </cfRule>
  </conditionalFormatting>
  <conditionalFormatting sqref="K430:L431">
    <cfRule type="expression" dxfId="7" priority="14">
      <formula>#REF!="Total general"</formula>
    </cfRule>
    <cfRule type="expression" dxfId="6" priority="15">
      <formula>#REF!&lt;&gt;""</formula>
    </cfRule>
  </conditionalFormatting>
  <conditionalFormatting sqref="L3:L308">
    <cfRule type="duplicateValues" dxfId="5" priority="282"/>
  </conditionalFormatting>
  <conditionalFormatting sqref="L369:L426">
    <cfRule type="duplicateValues" dxfId="4" priority="289"/>
  </conditionalFormatting>
  <conditionalFormatting sqref="L432:L435">
    <cfRule type="expression" dxfId="3" priority="1">
      <formula>AND(#REF!="",#REF!&lt;&gt;"Total General",LEFT(#REF!,5)="Total")</formula>
    </cfRule>
    <cfRule type="expression" dxfId="2" priority="2">
      <formula>#REF!="Total general"</formula>
    </cfRule>
    <cfRule type="expression" dxfId="1" priority="3">
      <formula>#REF!&lt;&gt;""</formula>
    </cfRule>
  </conditionalFormatting>
  <conditionalFormatting sqref="O369:O374">
    <cfRule type="duplicateValues" dxfId="0" priority="78"/>
  </conditionalFormatting>
  <pageMargins left="0.7" right="0.7" top="0.75" bottom="0.75" header="0.3" footer="0.3"/>
  <pageSetup paperSize="9" orientation="portrait" horizontalDpi="300" verticalDpi="3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076E-95A2-4EB2-97D0-2660CD78FB38}">
  <dimension ref="A1:H8"/>
  <sheetViews>
    <sheetView zoomScale="85" zoomScaleNormal="85" workbookViewId="0">
      <selection activeCell="B5" sqref="B5"/>
    </sheetView>
  </sheetViews>
  <sheetFormatPr baseColWidth="10" defaultRowHeight="14.4"/>
  <cols>
    <col min="1" max="1" width="16" style="68" customWidth="1"/>
    <col min="2" max="3" width="17.33203125" customWidth="1"/>
    <col min="4" max="4" width="19" customWidth="1"/>
    <col min="5" max="7" width="17.33203125" customWidth="1"/>
    <col min="8" max="8" width="15.33203125" customWidth="1"/>
  </cols>
  <sheetData>
    <row r="1" spans="1:8" ht="12.75" customHeight="1"/>
    <row r="2" spans="1:8" ht="24.75" customHeight="1">
      <c r="A2" s="67"/>
      <c r="B2" s="120" t="s">
        <v>1227</v>
      </c>
      <c r="C2" s="120"/>
      <c r="D2" s="120"/>
      <c r="E2" s="120"/>
      <c r="F2" s="120"/>
      <c r="G2" s="120"/>
      <c r="H2" s="120"/>
    </row>
    <row r="3" spans="1:8" ht="33" customHeight="1">
      <c r="A3" s="121" t="s">
        <v>18</v>
      </c>
      <c r="B3" s="64">
        <v>1</v>
      </c>
      <c r="C3" s="64">
        <v>2</v>
      </c>
      <c r="D3" s="64">
        <v>3</v>
      </c>
      <c r="E3" s="64">
        <v>4</v>
      </c>
      <c r="F3" s="64">
        <v>5</v>
      </c>
      <c r="G3" s="64">
        <v>6</v>
      </c>
      <c r="H3" s="64"/>
    </row>
    <row r="4" spans="1:8" ht="33" customHeight="1">
      <c r="A4" s="121"/>
      <c r="B4" s="64" t="s">
        <v>19</v>
      </c>
      <c r="C4" s="64" t="s">
        <v>264</v>
      </c>
      <c r="D4" s="64" t="s">
        <v>143</v>
      </c>
      <c r="E4" s="64" t="s">
        <v>1221</v>
      </c>
      <c r="F4" s="64" t="s">
        <v>1222</v>
      </c>
      <c r="G4" s="64" t="s">
        <v>1223</v>
      </c>
      <c r="H4" s="64"/>
    </row>
    <row r="5" spans="1:8" ht="33" customHeight="1">
      <c r="A5" s="122" t="s">
        <v>87</v>
      </c>
      <c r="B5" s="65">
        <v>1</v>
      </c>
      <c r="C5" s="65">
        <v>2</v>
      </c>
      <c r="D5" s="65">
        <v>3</v>
      </c>
      <c r="E5" s="65">
        <v>4</v>
      </c>
      <c r="F5" s="65">
        <v>5</v>
      </c>
      <c r="G5" s="65">
        <v>6</v>
      </c>
      <c r="H5" s="65"/>
    </row>
    <row r="6" spans="1:8" ht="33" customHeight="1">
      <c r="A6" s="122"/>
      <c r="B6" s="65" t="s">
        <v>1225</v>
      </c>
      <c r="C6" s="65" t="s">
        <v>1224</v>
      </c>
      <c r="D6" s="65" t="s">
        <v>660</v>
      </c>
      <c r="E6" s="65" t="s">
        <v>1221</v>
      </c>
      <c r="F6" s="65" t="s">
        <v>1222</v>
      </c>
      <c r="G6" s="65" t="s">
        <v>1223</v>
      </c>
      <c r="H6" s="65"/>
    </row>
    <row r="7" spans="1:8" ht="33" customHeight="1">
      <c r="A7" s="120" t="s">
        <v>1226</v>
      </c>
      <c r="B7" s="66"/>
      <c r="C7" s="66"/>
      <c r="D7" s="66"/>
      <c r="E7" s="66"/>
      <c r="F7" s="66"/>
      <c r="G7" s="66"/>
      <c r="H7" s="66"/>
    </row>
    <row r="8" spans="1:8" ht="33" customHeight="1">
      <c r="A8" s="120"/>
      <c r="B8" s="66"/>
      <c r="C8" s="66"/>
      <c r="D8" s="66"/>
      <c r="E8" s="66"/>
      <c r="F8" s="66"/>
      <c r="G8" s="66"/>
      <c r="H8" s="66"/>
    </row>
  </sheetData>
  <mergeCells count="4">
    <mergeCell ref="B2:H2"/>
    <mergeCell ref="A3:A4"/>
    <mergeCell ref="A5:A6"/>
    <mergeCell ref="A7:A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C29D-3282-467F-B99A-ABD38E50F7F8}">
  <sheetPr codeName="Hoja4"/>
  <dimension ref="A6:H391"/>
  <sheetViews>
    <sheetView zoomScale="85" zoomScaleNormal="85" workbookViewId="0">
      <selection activeCell="I42" sqref="I42"/>
    </sheetView>
  </sheetViews>
  <sheetFormatPr baseColWidth="10" defaultColWidth="11.44140625" defaultRowHeight="14.4"/>
  <cols>
    <col min="1" max="1" width="187.44140625" customWidth="1"/>
    <col min="2" max="2" width="47.5546875" bestFit="1" customWidth="1"/>
    <col min="3" max="3" width="50.5546875" bestFit="1" customWidth="1"/>
    <col min="4" max="4" width="31.44140625" customWidth="1"/>
    <col min="5" max="5" width="15.109375" customWidth="1"/>
    <col min="7" max="7" width="13" customWidth="1"/>
    <col min="8" max="8" width="13.88671875" customWidth="1"/>
  </cols>
  <sheetData>
    <row r="6" spans="1:8">
      <c r="A6" s="7" t="s">
        <v>800</v>
      </c>
      <c r="B6" t="s">
        <v>801</v>
      </c>
    </row>
    <row r="7" spans="1:8">
      <c r="A7" s="8" t="s">
        <v>148</v>
      </c>
      <c r="B7" s="9">
        <v>2190690264.9299998</v>
      </c>
      <c r="D7" s="8" t="s">
        <v>148</v>
      </c>
      <c r="E7" s="11">
        <v>2190.69026493</v>
      </c>
      <c r="G7" s="8" t="s">
        <v>148</v>
      </c>
      <c r="H7" s="11">
        <f t="shared" ref="H7:H12" si="0">+E7</f>
        <v>2190.69026493</v>
      </c>
    </row>
    <row r="8" spans="1:8">
      <c r="A8" s="8" t="s">
        <v>83</v>
      </c>
      <c r="B8" s="9">
        <v>2072077123.02</v>
      </c>
      <c r="D8" s="8" t="s">
        <v>83</v>
      </c>
      <c r="E8" s="11">
        <v>2072.0771230199998</v>
      </c>
      <c r="G8" s="8" t="s">
        <v>83</v>
      </c>
      <c r="H8" s="11">
        <f t="shared" si="0"/>
        <v>2072.0771230199998</v>
      </c>
    </row>
    <row r="9" spans="1:8">
      <c r="A9" s="8" t="s">
        <v>24</v>
      </c>
      <c r="B9" s="9">
        <v>1191168039.97</v>
      </c>
      <c r="D9" s="8" t="s">
        <v>24</v>
      </c>
      <c r="E9" s="11">
        <v>1191.1680399700001</v>
      </c>
      <c r="G9" s="8" t="s">
        <v>24</v>
      </c>
      <c r="H9" s="11">
        <f t="shared" si="0"/>
        <v>1191.1680399700001</v>
      </c>
    </row>
    <row r="10" spans="1:8">
      <c r="A10" s="8" t="s">
        <v>94</v>
      </c>
      <c r="B10" s="9">
        <v>1000441694.4458001</v>
      </c>
      <c r="D10" s="8" t="s">
        <v>94</v>
      </c>
      <c r="E10" s="11">
        <v>1000.4416944458001</v>
      </c>
      <c r="G10" s="8" t="s">
        <v>802</v>
      </c>
      <c r="H10" s="11">
        <f t="shared" si="0"/>
        <v>1000.4416944458001</v>
      </c>
    </row>
    <row r="11" spans="1:8">
      <c r="A11" s="8" t="s">
        <v>39</v>
      </c>
      <c r="B11" s="9">
        <v>423481746.31999993</v>
      </c>
      <c r="D11" s="8" t="s">
        <v>39</v>
      </c>
      <c r="E11" s="11">
        <v>423.48174631999996</v>
      </c>
      <c r="G11" s="8" t="s">
        <v>39</v>
      </c>
      <c r="H11" s="11">
        <f t="shared" si="0"/>
        <v>423.48174631999996</v>
      </c>
    </row>
    <row r="12" spans="1:8">
      <c r="A12" s="8" t="s">
        <v>65</v>
      </c>
      <c r="B12" s="9">
        <v>397129701.49000001</v>
      </c>
      <c r="D12" s="8" t="s">
        <v>65</v>
      </c>
      <c r="E12" s="11">
        <v>397.12970149</v>
      </c>
      <c r="G12" s="8" t="s">
        <v>65</v>
      </c>
      <c r="H12" s="11">
        <f t="shared" si="0"/>
        <v>397.12970149</v>
      </c>
    </row>
    <row r="13" spans="1:8">
      <c r="A13" s="8" t="s">
        <v>48</v>
      </c>
      <c r="B13" s="9">
        <v>227659139.94999999</v>
      </c>
      <c r="D13" s="8" t="s">
        <v>48</v>
      </c>
      <c r="E13" s="11">
        <v>227.65913995</v>
      </c>
      <c r="G13" s="8" t="s">
        <v>803</v>
      </c>
      <c r="H13" s="11">
        <f>+SUM(E13:E26)</f>
        <v>1095.3638439499998</v>
      </c>
    </row>
    <row r="14" spans="1:8">
      <c r="A14" s="8" t="s">
        <v>225</v>
      </c>
      <c r="B14" s="9">
        <v>204140111.87</v>
      </c>
      <c r="D14" s="8" t="s">
        <v>225</v>
      </c>
      <c r="E14" s="11">
        <v>204.14011187</v>
      </c>
      <c r="G14" s="10" t="s">
        <v>804</v>
      </c>
      <c r="H14" s="12">
        <f>+SUM(H7:H13)</f>
        <v>8370.3524141257985</v>
      </c>
    </row>
    <row r="15" spans="1:8">
      <c r="A15" s="8" t="s">
        <v>418</v>
      </c>
      <c r="B15" s="9">
        <v>120227003.34</v>
      </c>
      <c r="D15" s="8" t="s">
        <v>418</v>
      </c>
      <c r="E15" s="11">
        <v>120.22700334000001</v>
      </c>
    </row>
    <row r="16" spans="1:8">
      <c r="A16" s="8" t="s">
        <v>550</v>
      </c>
      <c r="B16" s="9">
        <v>94800000</v>
      </c>
      <c r="D16" s="8" t="s">
        <v>550</v>
      </c>
      <c r="E16" s="11">
        <v>94.8</v>
      </c>
    </row>
    <row r="17" spans="1:5">
      <c r="A17" s="8" t="s">
        <v>744</v>
      </c>
      <c r="B17" s="9">
        <v>91626237.5</v>
      </c>
      <c r="D17" s="8" t="s">
        <v>744</v>
      </c>
      <c r="E17" s="11">
        <v>91.626237500000002</v>
      </c>
    </row>
    <row r="18" spans="1:5">
      <c r="A18" s="8" t="s">
        <v>186</v>
      </c>
      <c r="B18" s="9">
        <v>87065341.449999988</v>
      </c>
      <c r="D18" s="8" t="s">
        <v>186</v>
      </c>
      <c r="E18" s="11">
        <v>87.065341449999991</v>
      </c>
    </row>
    <row r="19" spans="1:5">
      <c r="A19" s="8" t="s">
        <v>247</v>
      </c>
      <c r="B19" s="9">
        <v>78509611.599999994</v>
      </c>
      <c r="D19" s="8" t="s">
        <v>247</v>
      </c>
      <c r="E19" s="11">
        <v>78.509611599999999</v>
      </c>
    </row>
    <row r="20" spans="1:5">
      <c r="A20" s="8" t="s">
        <v>306</v>
      </c>
      <c r="B20" s="9">
        <v>48661488.100000001</v>
      </c>
      <c r="D20" s="8" t="s">
        <v>306</v>
      </c>
      <c r="E20" s="11">
        <v>48.6614881</v>
      </c>
    </row>
    <row r="21" spans="1:5">
      <c r="A21" s="8" t="s">
        <v>359</v>
      </c>
      <c r="B21" s="9">
        <v>43812350.900000006</v>
      </c>
      <c r="D21" s="8" t="s">
        <v>359</v>
      </c>
      <c r="E21" s="11">
        <v>43.812350900000006</v>
      </c>
    </row>
    <row r="22" spans="1:5">
      <c r="A22" s="8" t="s">
        <v>33</v>
      </c>
      <c r="B22" s="9">
        <v>29406474</v>
      </c>
      <c r="D22" s="8" t="s">
        <v>33</v>
      </c>
      <c r="E22" s="11">
        <v>29.406473999999999</v>
      </c>
    </row>
    <row r="23" spans="1:5">
      <c r="A23" s="8" t="s">
        <v>340</v>
      </c>
      <c r="B23" s="9">
        <v>28956085.240000002</v>
      </c>
      <c r="D23" s="8" t="s">
        <v>340</v>
      </c>
      <c r="E23" s="11">
        <v>28.956085240000004</v>
      </c>
    </row>
    <row r="24" spans="1:5">
      <c r="A24" s="8" t="s">
        <v>60</v>
      </c>
      <c r="B24" s="9">
        <v>19500000</v>
      </c>
      <c r="D24" s="8" t="s">
        <v>60</v>
      </c>
      <c r="E24" s="11">
        <v>19.5</v>
      </c>
    </row>
    <row r="25" spans="1:5">
      <c r="A25" s="8" t="s">
        <v>567</v>
      </c>
      <c r="B25" s="9">
        <v>15000000</v>
      </c>
      <c r="D25" s="8" t="s">
        <v>567</v>
      </c>
      <c r="E25" s="11">
        <v>15</v>
      </c>
    </row>
    <row r="26" spans="1:5">
      <c r="A26" s="8" t="s">
        <v>162</v>
      </c>
      <c r="B26" s="9">
        <v>6000000</v>
      </c>
      <c r="D26" s="8" t="s">
        <v>162</v>
      </c>
      <c r="E26" s="11">
        <v>6</v>
      </c>
    </row>
    <row r="27" spans="1:5">
      <c r="A27" s="8" t="s">
        <v>804</v>
      </c>
      <c r="B27" s="9">
        <v>8370352414.1257992</v>
      </c>
      <c r="D27" s="10" t="s">
        <v>804</v>
      </c>
      <c r="E27" s="12">
        <v>8370.3524141257985</v>
      </c>
    </row>
    <row r="37" spans="1:8">
      <c r="A37" s="7" t="s">
        <v>800</v>
      </c>
      <c r="B37" t="s">
        <v>805</v>
      </c>
      <c r="D37" t="s">
        <v>806</v>
      </c>
      <c r="E37" t="s">
        <v>807</v>
      </c>
      <c r="G37" t="s">
        <v>806</v>
      </c>
      <c r="H37" t="s">
        <v>807</v>
      </c>
    </row>
    <row r="38" spans="1:8">
      <c r="A38" s="8" t="s">
        <v>89</v>
      </c>
      <c r="B38">
        <v>10</v>
      </c>
      <c r="D38" s="8" t="s">
        <v>89</v>
      </c>
      <c r="E38">
        <v>10</v>
      </c>
      <c r="G38" s="8" t="s">
        <v>89</v>
      </c>
      <c r="H38">
        <v>10</v>
      </c>
    </row>
    <row r="39" spans="1:8">
      <c r="A39" s="8" t="s">
        <v>149</v>
      </c>
      <c r="B39">
        <v>15</v>
      </c>
      <c r="D39" s="8" t="s">
        <v>149</v>
      </c>
      <c r="E39">
        <v>15</v>
      </c>
      <c r="G39" s="8" t="s">
        <v>187</v>
      </c>
      <c r="H39">
        <v>21</v>
      </c>
    </row>
    <row r="40" spans="1:8">
      <c r="A40" s="8" t="s">
        <v>25</v>
      </c>
      <c r="B40">
        <v>165</v>
      </c>
      <c r="D40" s="8" t="s">
        <v>25</v>
      </c>
      <c r="E40">
        <v>165</v>
      </c>
      <c r="G40" s="8" t="s">
        <v>95</v>
      </c>
      <c r="H40">
        <v>104</v>
      </c>
    </row>
    <row r="41" spans="1:8">
      <c r="A41" s="8" t="s">
        <v>187</v>
      </c>
      <c r="B41">
        <v>21</v>
      </c>
      <c r="D41" s="8" t="s">
        <v>187</v>
      </c>
      <c r="E41">
        <v>21</v>
      </c>
      <c r="G41" s="8" t="s">
        <v>25</v>
      </c>
      <c r="H41">
        <v>165</v>
      </c>
    </row>
    <row r="42" spans="1:8">
      <c r="A42" s="8" t="s">
        <v>95</v>
      </c>
      <c r="B42">
        <v>104</v>
      </c>
      <c r="D42" s="8" t="s">
        <v>95</v>
      </c>
      <c r="E42">
        <v>104</v>
      </c>
      <c r="G42" s="8" t="s">
        <v>149</v>
      </c>
      <c r="H42">
        <v>15</v>
      </c>
    </row>
    <row r="43" spans="1:8">
      <c r="A43" s="8" t="s">
        <v>804</v>
      </c>
      <c r="B43">
        <v>315</v>
      </c>
      <c r="D43" s="10" t="s">
        <v>804</v>
      </c>
      <c r="E43" s="13">
        <v>315</v>
      </c>
      <c r="G43" s="10" t="s">
        <v>804</v>
      </c>
      <c r="H43" s="13">
        <v>315</v>
      </c>
    </row>
    <row r="51" spans="1:5">
      <c r="A51" s="7" t="s">
        <v>800</v>
      </c>
      <c r="B51" t="s">
        <v>805</v>
      </c>
      <c r="C51" t="s">
        <v>801</v>
      </c>
    </row>
    <row r="52" spans="1:5">
      <c r="A52" s="8" t="s">
        <v>272</v>
      </c>
      <c r="B52">
        <v>12</v>
      </c>
      <c r="C52" s="9">
        <v>183331676.73000002</v>
      </c>
      <c r="D52" s="9">
        <v>183331676.73000002</v>
      </c>
      <c r="E52" s="15">
        <f>+D52/1000000</f>
        <v>183.33167673000003</v>
      </c>
    </row>
    <row r="53" spans="1:5">
      <c r="A53" s="8" t="s">
        <v>253</v>
      </c>
      <c r="B53">
        <v>9</v>
      </c>
      <c r="C53" s="9">
        <v>223723426.34</v>
      </c>
      <c r="D53" s="9">
        <v>223723426.34</v>
      </c>
      <c r="E53" s="15">
        <f>+D53/1000000</f>
        <v>223.72342634</v>
      </c>
    </row>
    <row r="54" spans="1:5">
      <c r="A54" s="8" t="s">
        <v>17</v>
      </c>
      <c r="B54">
        <v>232</v>
      </c>
      <c r="C54" s="9">
        <v>6355097058.0457993</v>
      </c>
      <c r="D54" s="9">
        <v>6355097058.0457993</v>
      </c>
      <c r="E54" s="15">
        <f>+D54/1000000</f>
        <v>6355.0970580457988</v>
      </c>
    </row>
    <row r="55" spans="1:5">
      <c r="A55" s="8" t="s">
        <v>86</v>
      </c>
      <c r="B55">
        <v>62</v>
      </c>
      <c r="C55" s="9">
        <v>1608200253.0100005</v>
      </c>
      <c r="D55" s="9">
        <v>1608200253.0100005</v>
      </c>
      <c r="E55" s="15">
        <f>+D55/1000000</f>
        <v>1608.2002530100006</v>
      </c>
    </row>
    <row r="56" spans="1:5">
      <c r="A56" s="8" t="s">
        <v>804</v>
      </c>
      <c r="B56">
        <v>315</v>
      </c>
      <c r="C56" s="9">
        <v>8370352414.1257992</v>
      </c>
      <c r="D56" s="14">
        <v>8370352414.1257992</v>
      </c>
      <c r="E56" s="15">
        <f>+D56/1000000</f>
        <v>8370.3524141257985</v>
      </c>
    </row>
    <row r="63" spans="1:5">
      <c r="A63" s="7" t="s">
        <v>800</v>
      </c>
      <c r="B63" t="s">
        <v>805</v>
      </c>
      <c r="C63" t="s">
        <v>801</v>
      </c>
      <c r="D63" s="16" t="s">
        <v>801</v>
      </c>
    </row>
    <row r="64" spans="1:5">
      <c r="A64" s="8" t="s">
        <v>660</v>
      </c>
      <c r="B64">
        <v>2</v>
      </c>
      <c r="C64" s="9">
        <v>17916699.57</v>
      </c>
      <c r="D64" s="9">
        <v>17916699.57</v>
      </c>
      <c r="E64" s="15">
        <f t="shared" ref="E64:E69" si="1">+D64/1000000</f>
        <v>17.916699569999999</v>
      </c>
    </row>
    <row r="65" spans="1:6">
      <c r="A65" s="8" t="s">
        <v>143</v>
      </c>
      <c r="B65">
        <v>67</v>
      </c>
      <c r="C65" s="9">
        <v>2372178760.9499998</v>
      </c>
      <c r="D65" s="9">
        <v>2372178760.9499998</v>
      </c>
      <c r="E65" s="15">
        <f t="shared" si="1"/>
        <v>2372.1787609499997</v>
      </c>
    </row>
    <row r="66" spans="1:6">
      <c r="A66" s="8" t="s">
        <v>180</v>
      </c>
      <c r="B66">
        <v>124</v>
      </c>
      <c r="C66" s="9">
        <v>2039851160.48</v>
      </c>
      <c r="D66" s="9">
        <v>2039851160.48</v>
      </c>
      <c r="E66" s="15">
        <f t="shared" si="1"/>
        <v>2039.8511604800001</v>
      </c>
    </row>
    <row r="67" spans="1:6">
      <c r="A67" s="8" t="s">
        <v>19</v>
      </c>
      <c r="B67">
        <v>89</v>
      </c>
      <c r="C67" s="9">
        <v>2642132851.7400002</v>
      </c>
      <c r="D67" s="9">
        <v>2642132851.7400002</v>
      </c>
      <c r="E67" s="15">
        <f t="shared" si="1"/>
        <v>2642.1328517400002</v>
      </c>
    </row>
    <row r="68" spans="1:6">
      <c r="A68" s="8" t="s">
        <v>264</v>
      </c>
      <c r="B68">
        <v>33</v>
      </c>
      <c r="C68" s="9">
        <v>1298272941.3858001</v>
      </c>
      <c r="D68" s="9">
        <v>1298272941.3858001</v>
      </c>
      <c r="E68" s="15">
        <f t="shared" si="1"/>
        <v>1298.2729413858001</v>
      </c>
    </row>
    <row r="69" spans="1:6">
      <c r="A69" s="8" t="s">
        <v>804</v>
      </c>
      <c r="B69">
        <v>315</v>
      </c>
      <c r="C69" s="9">
        <v>8370352414.1257982</v>
      </c>
      <c r="D69" s="14">
        <v>8370352414.1257982</v>
      </c>
      <c r="E69" s="15">
        <f t="shared" si="1"/>
        <v>8370.3524141257985</v>
      </c>
    </row>
    <row r="75" spans="1:6">
      <c r="A75" s="7" t="s">
        <v>10</v>
      </c>
      <c r="B75" s="7" t="s">
        <v>7</v>
      </c>
      <c r="C75" s="7" t="s">
        <v>11</v>
      </c>
      <c r="D75" t="s">
        <v>801</v>
      </c>
    </row>
    <row r="76" spans="1:6">
      <c r="A76" t="s">
        <v>561</v>
      </c>
      <c r="B76" s="17" t="s">
        <v>239</v>
      </c>
      <c r="C76" t="s">
        <v>148</v>
      </c>
      <c r="D76" s="9">
        <v>550000000</v>
      </c>
      <c r="E76" s="9">
        <v>550000000</v>
      </c>
      <c r="F76" s="15">
        <f t="shared" ref="F76:F96" si="2">+E76/1000000</f>
        <v>550</v>
      </c>
    </row>
    <row r="77" spans="1:6">
      <c r="A77" t="s">
        <v>559</v>
      </c>
      <c r="B77" t="s">
        <v>239</v>
      </c>
      <c r="C77" t="s">
        <v>94</v>
      </c>
      <c r="D77" s="9">
        <v>412231950</v>
      </c>
      <c r="E77" s="9">
        <v>412231950</v>
      </c>
      <c r="F77" s="15">
        <f t="shared" si="2"/>
        <v>412.23194999999998</v>
      </c>
    </row>
    <row r="78" spans="1:6">
      <c r="A78" t="s">
        <v>147</v>
      </c>
      <c r="B78" s="17" t="s">
        <v>146</v>
      </c>
      <c r="C78" t="s">
        <v>148</v>
      </c>
      <c r="D78" s="9">
        <v>324122383</v>
      </c>
      <c r="E78" s="9">
        <v>324122383</v>
      </c>
      <c r="F78" s="15">
        <f t="shared" si="2"/>
        <v>324.12238300000001</v>
      </c>
    </row>
    <row r="79" spans="1:6">
      <c r="A79" t="s">
        <v>450</v>
      </c>
      <c r="B79" s="17" t="s">
        <v>235</v>
      </c>
      <c r="C79" t="s">
        <v>148</v>
      </c>
      <c r="D79" s="9">
        <v>305089408.52999997</v>
      </c>
      <c r="E79" s="9">
        <v>305089408.52999997</v>
      </c>
      <c r="F79" s="15">
        <f t="shared" si="2"/>
        <v>305.08940852999996</v>
      </c>
    </row>
    <row r="80" spans="1:6">
      <c r="A80" t="s">
        <v>490</v>
      </c>
      <c r="B80" s="17" t="s">
        <v>152</v>
      </c>
      <c r="C80" t="s">
        <v>24</v>
      </c>
      <c r="D80" s="9">
        <v>262598114.44999999</v>
      </c>
      <c r="E80" s="9">
        <v>262598114.44999999</v>
      </c>
      <c r="F80" s="15">
        <f t="shared" si="2"/>
        <v>262.59811444999997</v>
      </c>
    </row>
    <row r="81" spans="1:6">
      <c r="A81" t="s">
        <v>701</v>
      </c>
      <c r="B81" t="s">
        <v>152</v>
      </c>
      <c r="C81" t="s">
        <v>24</v>
      </c>
      <c r="D81" s="9">
        <v>224992914.71000001</v>
      </c>
      <c r="E81" s="9">
        <v>224992914.71000001</v>
      </c>
      <c r="F81" s="15">
        <f t="shared" si="2"/>
        <v>224.99291471000001</v>
      </c>
    </row>
    <row r="82" spans="1:6">
      <c r="A82" t="s">
        <v>179</v>
      </c>
      <c r="B82" s="17" t="s">
        <v>22</v>
      </c>
      <c r="C82" t="s">
        <v>65</v>
      </c>
      <c r="D82" s="9">
        <v>200000000</v>
      </c>
      <c r="E82" s="9">
        <v>200000000</v>
      </c>
      <c r="F82" s="15">
        <f t="shared" si="2"/>
        <v>200</v>
      </c>
    </row>
    <row r="83" spans="1:6">
      <c r="A83" t="s">
        <v>596</v>
      </c>
      <c r="B83" s="17" t="s">
        <v>92</v>
      </c>
      <c r="C83" t="s">
        <v>83</v>
      </c>
      <c r="D83" s="9">
        <v>175281260.31999999</v>
      </c>
      <c r="E83" s="9">
        <v>175281260.31999999</v>
      </c>
      <c r="F83" s="15">
        <f t="shared" si="2"/>
        <v>175.28126032</v>
      </c>
    </row>
    <row r="84" spans="1:6">
      <c r="A84" t="s">
        <v>699</v>
      </c>
      <c r="B84" t="s">
        <v>152</v>
      </c>
      <c r="C84" t="s">
        <v>24</v>
      </c>
      <c r="D84" s="9">
        <v>158528835.58000001</v>
      </c>
      <c r="E84" s="9">
        <v>158528835.58000001</v>
      </c>
      <c r="F84" s="15">
        <f t="shared" si="2"/>
        <v>158.52883558000002</v>
      </c>
    </row>
    <row r="85" spans="1:6">
      <c r="A85" t="s">
        <v>517</v>
      </c>
      <c r="B85" s="17" t="s">
        <v>516</v>
      </c>
      <c r="C85" t="s">
        <v>94</v>
      </c>
      <c r="D85" s="9">
        <v>118828891.83</v>
      </c>
      <c r="E85" s="9">
        <v>118828891.83</v>
      </c>
      <c r="F85" s="15">
        <f t="shared" si="2"/>
        <v>118.82889183</v>
      </c>
    </row>
    <row r="86" spans="1:6">
      <c r="A86" t="s">
        <v>731</v>
      </c>
      <c r="B86" t="s">
        <v>715</v>
      </c>
      <c r="C86" t="s">
        <v>83</v>
      </c>
      <c r="D86" s="9">
        <v>103493637.94</v>
      </c>
      <c r="E86" s="9">
        <v>103493637.94</v>
      </c>
      <c r="F86" s="15">
        <f t="shared" si="2"/>
        <v>103.49363794</v>
      </c>
    </row>
    <row r="87" spans="1:6">
      <c r="A87" t="s">
        <v>598</v>
      </c>
      <c r="B87" t="s">
        <v>22</v>
      </c>
      <c r="C87" t="s">
        <v>83</v>
      </c>
      <c r="D87" s="9">
        <v>100572282.98</v>
      </c>
      <c r="E87" s="9">
        <v>100572282.98</v>
      </c>
      <c r="F87" s="15">
        <f t="shared" si="2"/>
        <v>100.57228298</v>
      </c>
    </row>
    <row r="88" spans="1:6">
      <c r="A88" t="s">
        <v>514</v>
      </c>
      <c r="B88" t="s">
        <v>235</v>
      </c>
      <c r="C88" t="s">
        <v>83</v>
      </c>
      <c r="D88" s="9">
        <v>99459489.439999998</v>
      </c>
      <c r="E88" s="9">
        <v>99459489.439999998</v>
      </c>
      <c r="F88" s="15">
        <f t="shared" si="2"/>
        <v>99.459489439999999</v>
      </c>
    </row>
    <row r="89" spans="1:6">
      <c r="A89" t="s">
        <v>500</v>
      </c>
      <c r="B89" t="s">
        <v>499</v>
      </c>
      <c r="C89" t="s">
        <v>24</v>
      </c>
      <c r="D89" s="9">
        <v>97548997.439999998</v>
      </c>
      <c r="E89" s="9">
        <v>97548997.439999998</v>
      </c>
      <c r="F89" s="15">
        <f t="shared" si="2"/>
        <v>97.548997439999994</v>
      </c>
    </row>
    <row r="90" spans="1:6">
      <c r="A90" t="s">
        <v>542</v>
      </c>
      <c r="B90" t="s">
        <v>92</v>
      </c>
      <c r="C90" t="s">
        <v>418</v>
      </c>
      <c r="D90" s="9">
        <v>95427003.340000004</v>
      </c>
      <c r="E90" s="9">
        <v>95427003.340000004</v>
      </c>
      <c r="F90" s="15">
        <f t="shared" si="2"/>
        <v>95.427003339999999</v>
      </c>
    </row>
    <row r="91" spans="1:6">
      <c r="A91" t="s">
        <v>583</v>
      </c>
      <c r="B91" t="s">
        <v>569</v>
      </c>
      <c r="C91" t="s">
        <v>148</v>
      </c>
      <c r="D91" s="9">
        <v>95000000</v>
      </c>
      <c r="E91" s="9">
        <v>95000000</v>
      </c>
      <c r="F91" s="15">
        <f t="shared" si="2"/>
        <v>95</v>
      </c>
    </row>
    <row r="92" spans="1:6">
      <c r="A92" t="s">
        <v>743</v>
      </c>
      <c r="B92" t="s">
        <v>742</v>
      </c>
      <c r="C92" t="s">
        <v>744</v>
      </c>
      <c r="D92" s="9">
        <v>91626237.5</v>
      </c>
      <c r="E92" s="9">
        <v>91626237.5</v>
      </c>
      <c r="F92" s="15">
        <f t="shared" si="2"/>
        <v>91.626237500000002</v>
      </c>
    </row>
    <row r="93" spans="1:6">
      <c r="A93" t="s">
        <v>38</v>
      </c>
      <c r="B93" t="s">
        <v>37</v>
      </c>
      <c r="C93" t="s">
        <v>39</v>
      </c>
      <c r="D93" s="9">
        <v>88744735.359999999</v>
      </c>
      <c r="E93" s="9">
        <v>88744735.359999999</v>
      </c>
      <c r="F93" s="15">
        <f t="shared" si="2"/>
        <v>88.744735359999993</v>
      </c>
    </row>
    <row r="94" spans="1:6">
      <c r="A94" t="s">
        <v>271</v>
      </c>
      <c r="B94" t="s">
        <v>152</v>
      </c>
      <c r="C94" t="s">
        <v>148</v>
      </c>
      <c r="D94" s="9">
        <v>80124936.739999995</v>
      </c>
      <c r="E94" s="9">
        <v>80124936.739999995</v>
      </c>
      <c r="F94" s="15">
        <f t="shared" si="2"/>
        <v>80.124936739999995</v>
      </c>
    </row>
    <row r="95" spans="1:6">
      <c r="A95" t="s">
        <v>577</v>
      </c>
      <c r="B95" t="s">
        <v>239</v>
      </c>
      <c r="C95" t="s">
        <v>148</v>
      </c>
      <c r="D95" s="9">
        <v>80000000</v>
      </c>
      <c r="E95" s="9">
        <v>80000000</v>
      </c>
      <c r="F95" s="15">
        <f t="shared" si="2"/>
        <v>80</v>
      </c>
    </row>
    <row r="96" spans="1:6">
      <c r="A96" t="s">
        <v>648</v>
      </c>
      <c r="B96" t="s">
        <v>63</v>
      </c>
      <c r="C96" t="s">
        <v>83</v>
      </c>
      <c r="D96" s="9">
        <v>79020970.989999995</v>
      </c>
      <c r="E96" s="9">
        <v>79020970.989999995</v>
      </c>
      <c r="F96" s="15">
        <f t="shared" si="2"/>
        <v>79.020970989999995</v>
      </c>
    </row>
    <row r="97" spans="1:4">
      <c r="A97" t="s">
        <v>668</v>
      </c>
      <c r="B97" t="s">
        <v>338</v>
      </c>
      <c r="C97" t="s">
        <v>148</v>
      </c>
      <c r="D97" s="9">
        <v>78834898.260000005</v>
      </c>
    </row>
    <row r="98" spans="1:4">
      <c r="A98" t="s">
        <v>174</v>
      </c>
      <c r="B98" t="s">
        <v>63</v>
      </c>
      <c r="C98" t="s">
        <v>83</v>
      </c>
      <c r="D98" s="9">
        <v>78152527.349999994</v>
      </c>
    </row>
    <row r="99" spans="1:4">
      <c r="A99" t="s">
        <v>698</v>
      </c>
      <c r="B99" t="s">
        <v>152</v>
      </c>
      <c r="C99" t="s">
        <v>148</v>
      </c>
      <c r="D99" s="9">
        <v>70000000</v>
      </c>
    </row>
    <row r="100" spans="1:4">
      <c r="A100" t="s">
        <v>649</v>
      </c>
      <c r="B100" t="s">
        <v>63</v>
      </c>
      <c r="C100" t="s">
        <v>83</v>
      </c>
      <c r="D100" s="9">
        <v>68354226.890000001</v>
      </c>
    </row>
    <row r="101" spans="1:4">
      <c r="A101" t="s">
        <v>298</v>
      </c>
      <c r="B101" t="s">
        <v>294</v>
      </c>
      <c r="C101" t="s">
        <v>148</v>
      </c>
      <c r="D101" s="9">
        <v>67466930</v>
      </c>
    </row>
    <row r="102" spans="1:4">
      <c r="A102" t="s">
        <v>693</v>
      </c>
      <c r="B102" t="s">
        <v>682</v>
      </c>
      <c r="C102" t="s">
        <v>94</v>
      </c>
      <c r="D102" s="9">
        <v>60930866.329999998</v>
      </c>
    </row>
    <row r="103" spans="1:4">
      <c r="A103" t="s">
        <v>549</v>
      </c>
      <c r="B103" t="s">
        <v>273</v>
      </c>
      <c r="C103" t="s">
        <v>550</v>
      </c>
      <c r="D103" s="9">
        <v>60000000</v>
      </c>
    </row>
    <row r="104" spans="1:4">
      <c r="A104" t="s">
        <v>581</v>
      </c>
      <c r="B104" t="s">
        <v>580</v>
      </c>
      <c r="C104" t="s">
        <v>94</v>
      </c>
      <c r="D104" s="9">
        <v>58000000</v>
      </c>
    </row>
    <row r="105" spans="1:4">
      <c r="A105" t="s">
        <v>465</v>
      </c>
      <c r="B105" t="s">
        <v>239</v>
      </c>
      <c r="C105" t="s">
        <v>24</v>
      </c>
      <c r="D105" s="9">
        <v>56834760.530000001</v>
      </c>
    </row>
    <row r="106" spans="1:4">
      <c r="A106" t="s">
        <v>675</v>
      </c>
      <c r="B106" t="s">
        <v>338</v>
      </c>
      <c r="C106" t="s">
        <v>65</v>
      </c>
      <c r="D106" s="9">
        <v>56660672.520000003</v>
      </c>
    </row>
    <row r="107" spans="1:4">
      <c r="A107" t="s">
        <v>274</v>
      </c>
      <c r="B107" t="s">
        <v>273</v>
      </c>
      <c r="C107" t="s">
        <v>94</v>
      </c>
      <c r="D107" s="9">
        <v>56200000</v>
      </c>
    </row>
    <row r="108" spans="1:4">
      <c r="A108" t="s">
        <v>362</v>
      </c>
      <c r="B108" t="s">
        <v>92</v>
      </c>
      <c r="C108" t="s">
        <v>94</v>
      </c>
      <c r="D108" s="9">
        <v>53919806.590000004</v>
      </c>
    </row>
    <row r="109" spans="1:4">
      <c r="A109" t="s">
        <v>23</v>
      </c>
      <c r="B109" t="s">
        <v>22</v>
      </c>
      <c r="C109" t="s">
        <v>24</v>
      </c>
      <c r="D109" s="9">
        <v>51728905</v>
      </c>
    </row>
    <row r="110" spans="1:4">
      <c r="A110" t="s">
        <v>53</v>
      </c>
      <c r="B110" t="s">
        <v>37</v>
      </c>
      <c r="C110" t="s">
        <v>39</v>
      </c>
      <c r="D110" s="9">
        <v>49282700</v>
      </c>
    </row>
    <row r="111" spans="1:4">
      <c r="A111" t="s">
        <v>470</v>
      </c>
      <c r="B111" t="s">
        <v>152</v>
      </c>
      <c r="C111" t="s">
        <v>148</v>
      </c>
      <c r="D111" s="9">
        <v>48208699.100000001</v>
      </c>
    </row>
    <row r="112" spans="1:4">
      <c r="A112" t="s">
        <v>722</v>
      </c>
      <c r="B112" t="s">
        <v>715</v>
      </c>
      <c r="C112" t="s">
        <v>83</v>
      </c>
      <c r="D112" s="9">
        <v>47521479.960000001</v>
      </c>
    </row>
    <row r="113" spans="1:4">
      <c r="A113" t="s">
        <v>474</v>
      </c>
      <c r="B113" t="s">
        <v>46</v>
      </c>
      <c r="C113" t="s">
        <v>94</v>
      </c>
      <c r="D113" s="9">
        <v>46383837.270000003</v>
      </c>
    </row>
    <row r="114" spans="1:4">
      <c r="A114" t="s">
        <v>511</v>
      </c>
      <c r="B114" t="s">
        <v>239</v>
      </c>
      <c r="C114" t="s">
        <v>148</v>
      </c>
      <c r="D114" s="9">
        <v>45884042.869999997</v>
      </c>
    </row>
    <row r="115" spans="1:4">
      <c r="A115" t="s">
        <v>496</v>
      </c>
      <c r="B115" t="s">
        <v>273</v>
      </c>
      <c r="C115" t="s">
        <v>94</v>
      </c>
      <c r="D115" s="9">
        <v>45200000</v>
      </c>
    </row>
    <row r="116" spans="1:4">
      <c r="A116" t="s">
        <v>43</v>
      </c>
      <c r="B116" t="s">
        <v>37</v>
      </c>
      <c r="C116" t="s">
        <v>39</v>
      </c>
      <c r="D116" s="9">
        <v>44400419.299999997</v>
      </c>
    </row>
    <row r="117" spans="1:4">
      <c r="A117" t="s">
        <v>690</v>
      </c>
      <c r="B117" t="s">
        <v>682</v>
      </c>
      <c r="C117" t="s">
        <v>225</v>
      </c>
      <c r="D117" s="9">
        <v>44120322.640000001</v>
      </c>
    </row>
    <row r="118" spans="1:4">
      <c r="A118" t="s">
        <v>545</v>
      </c>
      <c r="B118" t="s">
        <v>138</v>
      </c>
      <c r="C118" t="s">
        <v>83</v>
      </c>
      <c r="D118" s="9">
        <v>43268182.25</v>
      </c>
    </row>
    <row r="119" spans="1:4">
      <c r="A119" t="s">
        <v>543</v>
      </c>
      <c r="B119" t="s">
        <v>152</v>
      </c>
      <c r="C119" t="s">
        <v>83</v>
      </c>
      <c r="D119" s="9">
        <v>42733158.140000001</v>
      </c>
    </row>
    <row r="120" spans="1:4">
      <c r="A120" t="s">
        <v>365</v>
      </c>
      <c r="B120" t="s">
        <v>146</v>
      </c>
      <c r="C120" t="s">
        <v>65</v>
      </c>
      <c r="D120" s="9">
        <v>41983166.310000002</v>
      </c>
    </row>
    <row r="121" spans="1:4">
      <c r="A121" t="s">
        <v>720</v>
      </c>
      <c r="B121" t="s">
        <v>715</v>
      </c>
      <c r="C121" t="s">
        <v>83</v>
      </c>
      <c r="D121" s="9">
        <v>41740345.289999999</v>
      </c>
    </row>
    <row r="122" spans="1:4">
      <c r="A122" t="s">
        <v>521</v>
      </c>
      <c r="B122" t="s">
        <v>152</v>
      </c>
      <c r="C122" t="s">
        <v>83</v>
      </c>
      <c r="D122" s="9">
        <v>41044375.670000002</v>
      </c>
    </row>
    <row r="123" spans="1:4">
      <c r="A123" t="s">
        <v>78</v>
      </c>
      <c r="B123" t="s">
        <v>46</v>
      </c>
      <c r="C123" t="s">
        <v>48</v>
      </c>
      <c r="D123" s="9">
        <v>40575604</v>
      </c>
    </row>
    <row r="124" spans="1:4">
      <c r="A124" t="s">
        <v>71</v>
      </c>
      <c r="B124" t="s">
        <v>46</v>
      </c>
      <c r="C124" t="s">
        <v>48</v>
      </c>
      <c r="D124" s="9">
        <v>38894955.719999999</v>
      </c>
    </row>
    <row r="125" spans="1:4">
      <c r="A125" t="s">
        <v>650</v>
      </c>
      <c r="B125" t="s">
        <v>63</v>
      </c>
      <c r="C125" t="s">
        <v>83</v>
      </c>
      <c r="D125" s="9">
        <v>38788407.619999997</v>
      </c>
    </row>
    <row r="126" spans="1:4">
      <c r="A126" t="s">
        <v>538</v>
      </c>
      <c r="B126" t="s">
        <v>138</v>
      </c>
      <c r="C126" t="s">
        <v>83</v>
      </c>
      <c r="D126" s="9">
        <v>37084296.799999997</v>
      </c>
    </row>
    <row r="127" spans="1:4">
      <c r="A127" t="s">
        <v>480</v>
      </c>
      <c r="B127" t="s">
        <v>338</v>
      </c>
      <c r="C127" t="s">
        <v>148</v>
      </c>
      <c r="D127" s="9">
        <v>36991635.740000002</v>
      </c>
    </row>
    <row r="128" spans="1:4">
      <c r="A128" t="s">
        <v>47</v>
      </c>
      <c r="B128" t="s">
        <v>46</v>
      </c>
      <c r="C128" t="s">
        <v>48</v>
      </c>
      <c r="D128" s="9">
        <v>36643500</v>
      </c>
    </row>
    <row r="129" spans="1:4">
      <c r="A129" t="s">
        <v>284</v>
      </c>
      <c r="B129" t="s">
        <v>146</v>
      </c>
      <c r="C129" t="s">
        <v>24</v>
      </c>
      <c r="D129" s="9">
        <v>36589120</v>
      </c>
    </row>
    <row r="130" spans="1:4">
      <c r="A130" t="s">
        <v>663</v>
      </c>
      <c r="B130" t="s">
        <v>63</v>
      </c>
      <c r="C130" t="s">
        <v>94</v>
      </c>
      <c r="D130" s="9">
        <v>35000000</v>
      </c>
    </row>
    <row r="131" spans="1:4">
      <c r="A131" t="s">
        <v>548</v>
      </c>
      <c r="B131" t="s">
        <v>46</v>
      </c>
      <c r="C131" t="s">
        <v>48</v>
      </c>
      <c r="D131" s="9">
        <v>35000000</v>
      </c>
    </row>
    <row r="132" spans="1:4">
      <c r="A132" t="s">
        <v>75</v>
      </c>
      <c r="B132" t="s">
        <v>46</v>
      </c>
      <c r="C132" t="s">
        <v>48</v>
      </c>
      <c r="D132" s="9">
        <v>33177106.5</v>
      </c>
    </row>
    <row r="133" spans="1:4">
      <c r="A133" t="s">
        <v>278</v>
      </c>
      <c r="B133" t="s">
        <v>37</v>
      </c>
      <c r="C133" t="s">
        <v>39</v>
      </c>
      <c r="D133" s="9">
        <v>31296785.309999999</v>
      </c>
    </row>
    <row r="134" spans="1:4">
      <c r="A134" t="s">
        <v>375</v>
      </c>
      <c r="B134" t="s">
        <v>235</v>
      </c>
      <c r="C134" t="s">
        <v>247</v>
      </c>
      <c r="D134" s="9">
        <v>30783157.41</v>
      </c>
    </row>
    <row r="135" spans="1:4">
      <c r="A135" t="s">
        <v>703</v>
      </c>
      <c r="B135" t="s">
        <v>152</v>
      </c>
      <c r="C135" t="s">
        <v>83</v>
      </c>
      <c r="D135" s="9">
        <v>30692660.52</v>
      </c>
    </row>
    <row r="136" spans="1:4">
      <c r="A136" t="s">
        <v>707</v>
      </c>
      <c r="B136" t="s">
        <v>152</v>
      </c>
      <c r="C136" t="s">
        <v>24</v>
      </c>
      <c r="D136" s="9">
        <v>30092807.239999998</v>
      </c>
    </row>
    <row r="137" spans="1:4">
      <c r="A137" t="s">
        <v>586</v>
      </c>
      <c r="B137" t="s">
        <v>152</v>
      </c>
      <c r="C137" t="s">
        <v>225</v>
      </c>
      <c r="D137" s="9">
        <v>30000000</v>
      </c>
    </row>
    <row r="138" spans="1:4">
      <c r="A138" t="s">
        <v>153</v>
      </c>
      <c r="B138" t="s">
        <v>152</v>
      </c>
      <c r="C138" t="s">
        <v>148</v>
      </c>
      <c r="D138" s="9">
        <v>30000000</v>
      </c>
    </row>
    <row r="139" spans="1:4">
      <c r="A139" t="s">
        <v>562</v>
      </c>
      <c r="B139" t="s">
        <v>239</v>
      </c>
      <c r="C139" t="s">
        <v>148</v>
      </c>
      <c r="D139" s="9">
        <v>30000000</v>
      </c>
    </row>
    <row r="140" spans="1:4">
      <c r="A140" t="s">
        <v>50</v>
      </c>
      <c r="B140" t="s">
        <v>37</v>
      </c>
      <c r="C140" t="s">
        <v>39</v>
      </c>
      <c r="D140" s="9">
        <v>29452669.210000001</v>
      </c>
    </row>
    <row r="141" spans="1:4">
      <c r="A141" t="s">
        <v>438</v>
      </c>
      <c r="B141" t="s">
        <v>46</v>
      </c>
      <c r="C141" t="s">
        <v>48</v>
      </c>
      <c r="D141" s="9">
        <v>29347076.870000001</v>
      </c>
    </row>
    <row r="142" spans="1:4">
      <c r="A142" t="s">
        <v>737</v>
      </c>
      <c r="B142" t="s">
        <v>736</v>
      </c>
      <c r="C142" t="s">
        <v>83</v>
      </c>
      <c r="D142" s="9">
        <v>28809361.219999999</v>
      </c>
    </row>
    <row r="143" spans="1:4">
      <c r="A143" t="s">
        <v>268</v>
      </c>
      <c r="B143" t="s">
        <v>239</v>
      </c>
      <c r="C143" t="s">
        <v>24</v>
      </c>
      <c r="D143" s="9">
        <v>28465405.879999999</v>
      </c>
    </row>
    <row r="144" spans="1:4">
      <c r="A144" t="s">
        <v>614</v>
      </c>
      <c r="B144" t="s">
        <v>425</v>
      </c>
      <c r="C144" t="s">
        <v>148</v>
      </c>
      <c r="D144" s="9">
        <v>28053841</v>
      </c>
    </row>
    <row r="145" spans="1:4">
      <c r="A145" t="s">
        <v>397</v>
      </c>
      <c r="B145" t="s">
        <v>321</v>
      </c>
      <c r="C145" t="s">
        <v>186</v>
      </c>
      <c r="D145" s="9">
        <v>27153801.440000001</v>
      </c>
    </row>
    <row r="146" spans="1:4">
      <c r="A146" t="s">
        <v>571</v>
      </c>
      <c r="B146" t="s">
        <v>569</v>
      </c>
      <c r="C146" t="s">
        <v>39</v>
      </c>
      <c r="D146" s="9">
        <v>27000000</v>
      </c>
    </row>
    <row r="147" spans="1:4">
      <c r="A147" t="s">
        <v>594</v>
      </c>
      <c r="B147" t="s">
        <v>273</v>
      </c>
      <c r="C147" t="s">
        <v>550</v>
      </c>
      <c r="D147" s="9">
        <v>26800000</v>
      </c>
    </row>
    <row r="148" spans="1:4">
      <c r="A148" t="s">
        <v>290</v>
      </c>
      <c r="B148" t="s">
        <v>273</v>
      </c>
      <c r="C148" t="s">
        <v>94</v>
      </c>
      <c r="D148" s="9">
        <v>25600000</v>
      </c>
    </row>
    <row r="149" spans="1:4">
      <c r="A149" t="s">
        <v>711</v>
      </c>
      <c r="B149" t="s">
        <v>152</v>
      </c>
      <c r="C149" t="s">
        <v>148</v>
      </c>
      <c r="D149" s="9">
        <v>25400000</v>
      </c>
    </row>
    <row r="150" spans="1:4">
      <c r="A150" t="s">
        <v>733</v>
      </c>
      <c r="B150" t="s">
        <v>715</v>
      </c>
      <c r="C150" t="s">
        <v>83</v>
      </c>
      <c r="D150" s="9">
        <v>25311966.120000001</v>
      </c>
    </row>
    <row r="151" spans="1:4">
      <c r="A151" t="s">
        <v>482</v>
      </c>
      <c r="B151" t="s">
        <v>138</v>
      </c>
      <c r="C151" t="s">
        <v>83</v>
      </c>
      <c r="D151" s="9">
        <v>24821156.52</v>
      </c>
    </row>
    <row r="152" spans="1:4">
      <c r="A152" t="s">
        <v>399</v>
      </c>
      <c r="B152" t="s">
        <v>146</v>
      </c>
      <c r="C152" t="s">
        <v>24</v>
      </c>
      <c r="D152" s="9">
        <v>24820626.690000001</v>
      </c>
    </row>
    <row r="153" spans="1:4">
      <c r="A153" t="s">
        <v>417</v>
      </c>
      <c r="B153" t="s">
        <v>92</v>
      </c>
      <c r="C153" t="s">
        <v>418</v>
      </c>
      <c r="D153" s="9">
        <v>24800000</v>
      </c>
    </row>
    <row r="154" spans="1:4">
      <c r="A154" t="s">
        <v>546</v>
      </c>
      <c r="B154" t="s">
        <v>152</v>
      </c>
      <c r="C154" t="s">
        <v>83</v>
      </c>
      <c r="D154" s="9">
        <v>24700000</v>
      </c>
    </row>
    <row r="155" spans="1:4">
      <c r="A155" t="s">
        <v>467</v>
      </c>
      <c r="B155" t="s">
        <v>235</v>
      </c>
      <c r="C155" t="s">
        <v>83</v>
      </c>
      <c r="D155" s="9">
        <v>24640285.219999999</v>
      </c>
    </row>
    <row r="156" spans="1:4">
      <c r="A156" t="s">
        <v>32</v>
      </c>
      <c r="B156" t="s">
        <v>31</v>
      </c>
      <c r="C156" t="s">
        <v>33</v>
      </c>
      <c r="D156" s="9">
        <v>24406474</v>
      </c>
    </row>
    <row r="157" spans="1:4">
      <c r="A157" t="s">
        <v>312</v>
      </c>
      <c r="B157" t="s">
        <v>235</v>
      </c>
      <c r="C157" t="s">
        <v>83</v>
      </c>
      <c r="D157" s="9">
        <v>23756576.350000001</v>
      </c>
    </row>
    <row r="158" spans="1:4">
      <c r="A158" t="s">
        <v>536</v>
      </c>
      <c r="B158" t="s">
        <v>152</v>
      </c>
      <c r="C158" t="s">
        <v>186</v>
      </c>
      <c r="D158" s="9">
        <v>23744996.16</v>
      </c>
    </row>
    <row r="159" spans="1:4">
      <c r="A159" t="s">
        <v>669</v>
      </c>
      <c r="B159" t="s">
        <v>338</v>
      </c>
      <c r="C159" t="s">
        <v>24</v>
      </c>
      <c r="D159" s="9">
        <v>23363772.640000001</v>
      </c>
    </row>
    <row r="160" spans="1:4">
      <c r="A160" t="s">
        <v>233</v>
      </c>
      <c r="B160" t="s">
        <v>37</v>
      </c>
      <c r="C160" t="s">
        <v>39</v>
      </c>
      <c r="D160" s="9">
        <v>23295064.309999999</v>
      </c>
    </row>
    <row r="161" spans="1:4">
      <c r="A161" t="s">
        <v>288</v>
      </c>
      <c r="B161" t="s">
        <v>235</v>
      </c>
      <c r="C161" t="s">
        <v>83</v>
      </c>
      <c r="D161" s="9">
        <v>22843720</v>
      </c>
    </row>
    <row r="162" spans="1:4">
      <c r="A162" t="s">
        <v>55</v>
      </c>
      <c r="B162" t="s">
        <v>37</v>
      </c>
      <c r="C162" t="s">
        <v>39</v>
      </c>
      <c r="D162" s="9">
        <v>22795000</v>
      </c>
    </row>
    <row r="163" spans="1:4">
      <c r="A163" t="s">
        <v>322</v>
      </c>
      <c r="B163" t="s">
        <v>321</v>
      </c>
      <c r="C163" t="s">
        <v>186</v>
      </c>
      <c r="D163" s="9">
        <v>22444640.859999999</v>
      </c>
    </row>
    <row r="164" spans="1:4">
      <c r="A164" t="s">
        <v>507</v>
      </c>
      <c r="B164" t="s">
        <v>138</v>
      </c>
      <c r="C164" t="s">
        <v>83</v>
      </c>
      <c r="D164" s="9">
        <v>22379395.609999999</v>
      </c>
    </row>
    <row r="165" spans="1:4">
      <c r="A165" t="s">
        <v>342</v>
      </c>
      <c r="B165" t="s">
        <v>235</v>
      </c>
      <c r="C165" t="s">
        <v>247</v>
      </c>
      <c r="D165" s="9">
        <v>22112225.989999998</v>
      </c>
    </row>
    <row r="166" spans="1:4">
      <c r="A166" t="s">
        <v>671</v>
      </c>
      <c r="B166" t="s">
        <v>338</v>
      </c>
      <c r="C166" t="s">
        <v>24</v>
      </c>
      <c r="D166" s="9">
        <v>21380639.32</v>
      </c>
    </row>
    <row r="167" spans="1:4">
      <c r="A167" t="s">
        <v>311</v>
      </c>
      <c r="B167" t="s">
        <v>152</v>
      </c>
      <c r="C167" t="s">
        <v>83</v>
      </c>
      <c r="D167" s="9">
        <v>20949990.010000002</v>
      </c>
    </row>
    <row r="168" spans="1:4">
      <c r="A168" t="s">
        <v>676</v>
      </c>
      <c r="B168" t="s">
        <v>338</v>
      </c>
      <c r="C168" t="s">
        <v>148</v>
      </c>
      <c r="D168" s="9">
        <v>20732088.670000002</v>
      </c>
    </row>
    <row r="169" spans="1:4">
      <c r="A169" t="s">
        <v>631</v>
      </c>
      <c r="B169" t="s">
        <v>254</v>
      </c>
      <c r="C169" t="s">
        <v>83</v>
      </c>
      <c r="D169" s="9">
        <v>20655730.800000001</v>
      </c>
    </row>
    <row r="170" spans="1:4">
      <c r="A170" t="s">
        <v>672</v>
      </c>
      <c r="B170" t="s">
        <v>338</v>
      </c>
      <c r="C170" t="s">
        <v>148</v>
      </c>
      <c r="D170" s="9">
        <v>20474898.789999999</v>
      </c>
    </row>
    <row r="171" spans="1:4">
      <c r="A171" t="s">
        <v>708</v>
      </c>
      <c r="B171" t="s">
        <v>152</v>
      </c>
      <c r="C171" t="s">
        <v>148</v>
      </c>
      <c r="D171" s="9">
        <v>20000000</v>
      </c>
    </row>
    <row r="172" spans="1:4">
      <c r="A172" t="s">
        <v>59</v>
      </c>
      <c r="B172" t="s">
        <v>46</v>
      </c>
      <c r="C172" t="s">
        <v>60</v>
      </c>
      <c r="D172" s="9">
        <v>19500000</v>
      </c>
    </row>
    <row r="173" spans="1:4">
      <c r="A173" t="s">
        <v>487</v>
      </c>
      <c r="B173" t="s">
        <v>239</v>
      </c>
      <c r="C173" t="s">
        <v>94</v>
      </c>
      <c r="D173" s="9">
        <v>19372779.035799999</v>
      </c>
    </row>
    <row r="174" spans="1:4">
      <c r="A174" t="s">
        <v>295</v>
      </c>
      <c r="B174" t="s">
        <v>294</v>
      </c>
      <c r="C174" t="s">
        <v>148</v>
      </c>
      <c r="D174" s="9">
        <v>19318225</v>
      </c>
    </row>
    <row r="175" spans="1:4">
      <c r="A175" t="s">
        <v>155</v>
      </c>
      <c r="B175" t="s">
        <v>138</v>
      </c>
      <c r="C175" t="s">
        <v>148</v>
      </c>
      <c r="D175" s="9">
        <v>19210000</v>
      </c>
    </row>
    <row r="176" spans="1:4">
      <c r="A176" t="s">
        <v>510</v>
      </c>
      <c r="B176" t="s">
        <v>138</v>
      </c>
      <c r="C176" t="s">
        <v>83</v>
      </c>
      <c r="D176" s="9">
        <v>19191985.48</v>
      </c>
    </row>
    <row r="177" spans="1:4">
      <c r="A177" t="s">
        <v>315</v>
      </c>
      <c r="B177" t="s">
        <v>239</v>
      </c>
      <c r="C177" t="s">
        <v>83</v>
      </c>
      <c r="D177" s="9">
        <v>18665070.010000002</v>
      </c>
    </row>
    <row r="178" spans="1:4">
      <c r="A178" t="s">
        <v>621</v>
      </c>
      <c r="B178" t="s">
        <v>618</v>
      </c>
      <c r="C178" t="s">
        <v>65</v>
      </c>
      <c r="D178" s="9">
        <v>18528064.34</v>
      </c>
    </row>
    <row r="179" spans="1:4">
      <c r="A179" t="s">
        <v>171</v>
      </c>
      <c r="B179" t="s">
        <v>138</v>
      </c>
      <c r="C179" t="s">
        <v>83</v>
      </c>
      <c r="D179" s="9">
        <v>18440000</v>
      </c>
    </row>
    <row r="180" spans="1:4">
      <c r="A180" t="s">
        <v>646</v>
      </c>
      <c r="B180" t="s">
        <v>63</v>
      </c>
      <c r="C180" t="s">
        <v>83</v>
      </c>
      <c r="D180" s="9">
        <v>17986252.940000001</v>
      </c>
    </row>
    <row r="181" spans="1:4">
      <c r="A181" t="s">
        <v>139</v>
      </c>
      <c r="B181" t="s">
        <v>138</v>
      </c>
      <c r="C181" t="s">
        <v>83</v>
      </c>
      <c r="D181" s="9">
        <v>17760000</v>
      </c>
    </row>
    <row r="182" spans="1:4">
      <c r="A182" t="s">
        <v>463</v>
      </c>
      <c r="B182" t="s">
        <v>152</v>
      </c>
      <c r="C182" t="s">
        <v>83</v>
      </c>
      <c r="D182" s="9">
        <v>17643263.48</v>
      </c>
    </row>
    <row r="183" spans="1:4">
      <c r="A183" t="s">
        <v>647</v>
      </c>
      <c r="B183" t="s">
        <v>63</v>
      </c>
      <c r="C183" t="s">
        <v>83</v>
      </c>
      <c r="D183" s="9">
        <v>17240528.920000002</v>
      </c>
    </row>
    <row r="184" spans="1:4">
      <c r="A184" t="s">
        <v>766</v>
      </c>
      <c r="B184" t="s">
        <v>758</v>
      </c>
      <c r="C184" t="s">
        <v>148</v>
      </c>
      <c r="D184" s="9">
        <v>17091276.27</v>
      </c>
    </row>
    <row r="185" spans="1:4">
      <c r="A185" t="s">
        <v>673</v>
      </c>
      <c r="B185" t="s">
        <v>338</v>
      </c>
      <c r="C185" t="s">
        <v>83</v>
      </c>
      <c r="D185" s="9">
        <v>16939750.57</v>
      </c>
    </row>
    <row r="186" spans="1:4">
      <c r="A186" t="s">
        <v>452</v>
      </c>
      <c r="B186" t="s">
        <v>152</v>
      </c>
      <c r="C186" t="s">
        <v>83</v>
      </c>
      <c r="D186" s="9">
        <v>16908217.43</v>
      </c>
    </row>
    <row r="187" spans="1:4">
      <c r="A187" t="s">
        <v>169</v>
      </c>
      <c r="B187" t="s">
        <v>138</v>
      </c>
      <c r="C187" t="s">
        <v>83</v>
      </c>
      <c r="D187" s="9">
        <v>16760000</v>
      </c>
    </row>
    <row r="188" spans="1:4">
      <c r="A188" t="s">
        <v>455</v>
      </c>
      <c r="B188" t="s">
        <v>235</v>
      </c>
      <c r="C188" t="s">
        <v>247</v>
      </c>
      <c r="D188" s="9">
        <v>16595317.539999999</v>
      </c>
    </row>
    <row r="189" spans="1:4">
      <c r="A189" t="s">
        <v>255</v>
      </c>
      <c r="B189" t="s">
        <v>254</v>
      </c>
      <c r="C189" t="s">
        <v>65</v>
      </c>
      <c r="D189" s="9">
        <v>16157459.109999999</v>
      </c>
    </row>
    <row r="190" spans="1:4">
      <c r="A190" t="s">
        <v>192</v>
      </c>
      <c r="B190" t="s">
        <v>138</v>
      </c>
      <c r="C190" t="s">
        <v>148</v>
      </c>
      <c r="D190" s="9">
        <v>16058220.75</v>
      </c>
    </row>
    <row r="191" spans="1:4">
      <c r="A191" t="s">
        <v>82</v>
      </c>
      <c r="B191" t="s">
        <v>81</v>
      </c>
      <c r="C191" t="s">
        <v>83</v>
      </c>
      <c r="D191" s="9">
        <v>15669000</v>
      </c>
    </row>
    <row r="192" spans="1:4">
      <c r="A192" t="s">
        <v>449</v>
      </c>
      <c r="B192" t="s">
        <v>235</v>
      </c>
      <c r="C192" t="s">
        <v>83</v>
      </c>
      <c r="D192" s="9">
        <v>15239072.52</v>
      </c>
    </row>
    <row r="193" spans="1:4">
      <c r="A193" t="s">
        <v>748</v>
      </c>
      <c r="B193" t="s">
        <v>747</v>
      </c>
      <c r="C193" t="s">
        <v>83</v>
      </c>
      <c r="D193" s="9">
        <v>15047711.48</v>
      </c>
    </row>
    <row r="194" spans="1:4">
      <c r="A194" t="s">
        <v>165</v>
      </c>
      <c r="B194" t="s">
        <v>138</v>
      </c>
      <c r="C194" t="s">
        <v>83</v>
      </c>
      <c r="D194" s="9">
        <v>15010000</v>
      </c>
    </row>
    <row r="195" spans="1:4">
      <c r="A195" t="s">
        <v>566</v>
      </c>
      <c r="B195" t="s">
        <v>425</v>
      </c>
      <c r="C195" t="s">
        <v>567</v>
      </c>
      <c r="D195" s="9">
        <v>15000000</v>
      </c>
    </row>
    <row r="196" spans="1:4">
      <c r="A196" t="s">
        <v>574</v>
      </c>
      <c r="B196" t="s">
        <v>569</v>
      </c>
      <c r="C196" t="s">
        <v>83</v>
      </c>
      <c r="D196" s="9">
        <v>15000000</v>
      </c>
    </row>
    <row r="197" spans="1:4">
      <c r="A197" t="s">
        <v>189</v>
      </c>
      <c r="B197" t="s">
        <v>182</v>
      </c>
      <c r="C197" t="s">
        <v>148</v>
      </c>
      <c r="D197" s="9">
        <v>14955338</v>
      </c>
    </row>
    <row r="198" spans="1:4">
      <c r="A198" t="s">
        <v>328</v>
      </c>
      <c r="B198" t="s">
        <v>235</v>
      </c>
      <c r="C198" t="s">
        <v>83</v>
      </c>
      <c r="D198" s="9">
        <v>14948698.98</v>
      </c>
    </row>
    <row r="199" spans="1:4">
      <c r="A199" t="s">
        <v>443</v>
      </c>
      <c r="B199" t="s">
        <v>182</v>
      </c>
      <c r="C199" t="s">
        <v>148</v>
      </c>
      <c r="D199" s="9">
        <v>14946917.5</v>
      </c>
    </row>
    <row r="200" spans="1:4">
      <c r="A200" t="s">
        <v>603</v>
      </c>
      <c r="B200" t="s">
        <v>239</v>
      </c>
      <c r="C200" t="s">
        <v>39</v>
      </c>
      <c r="D200" s="9">
        <v>14824160.5</v>
      </c>
    </row>
    <row r="201" spans="1:4">
      <c r="A201" t="s">
        <v>539</v>
      </c>
      <c r="B201" t="s">
        <v>138</v>
      </c>
      <c r="C201" t="s">
        <v>83</v>
      </c>
      <c r="D201" s="9">
        <v>14554523.5</v>
      </c>
    </row>
    <row r="202" spans="1:4">
      <c r="A202" t="s">
        <v>206</v>
      </c>
      <c r="B202" t="s">
        <v>37</v>
      </c>
      <c r="C202" t="s">
        <v>39</v>
      </c>
      <c r="D202" s="9">
        <v>14504406.550000001</v>
      </c>
    </row>
    <row r="203" spans="1:4">
      <c r="A203" t="s">
        <v>304</v>
      </c>
      <c r="B203" t="s">
        <v>239</v>
      </c>
      <c r="C203" t="s">
        <v>83</v>
      </c>
      <c r="D203" s="9">
        <v>14422282.85</v>
      </c>
    </row>
    <row r="204" spans="1:4">
      <c r="A204" t="s">
        <v>654</v>
      </c>
      <c r="B204" t="s">
        <v>63</v>
      </c>
      <c r="C204" t="s">
        <v>148</v>
      </c>
      <c r="D204" s="9">
        <v>14300211.550000001</v>
      </c>
    </row>
    <row r="205" spans="1:4">
      <c r="A205" t="s">
        <v>414</v>
      </c>
      <c r="B205" t="s">
        <v>235</v>
      </c>
      <c r="C205" t="s">
        <v>83</v>
      </c>
      <c r="D205" s="9">
        <v>14298511.800000001</v>
      </c>
    </row>
    <row r="206" spans="1:4">
      <c r="A206" t="s">
        <v>351</v>
      </c>
      <c r="B206" t="s">
        <v>235</v>
      </c>
      <c r="C206" t="s">
        <v>83</v>
      </c>
      <c r="D206" s="9">
        <v>14251772.4</v>
      </c>
    </row>
    <row r="207" spans="1:4">
      <c r="A207" t="s">
        <v>441</v>
      </c>
      <c r="B207" t="s">
        <v>63</v>
      </c>
      <c r="C207" t="s">
        <v>148</v>
      </c>
      <c r="D207" s="9">
        <v>14223091.25</v>
      </c>
    </row>
    <row r="208" spans="1:4">
      <c r="A208" t="s">
        <v>378</v>
      </c>
      <c r="B208" t="s">
        <v>377</v>
      </c>
      <c r="C208" t="s">
        <v>83</v>
      </c>
      <c r="D208" s="9">
        <v>14152708.439999999</v>
      </c>
    </row>
    <row r="209" spans="1:4">
      <c r="A209" t="s">
        <v>601</v>
      </c>
      <c r="B209" t="s">
        <v>239</v>
      </c>
      <c r="C209" t="s">
        <v>83</v>
      </c>
      <c r="D209" s="9">
        <v>14097395.15</v>
      </c>
    </row>
    <row r="210" spans="1:4">
      <c r="A210" t="s">
        <v>99</v>
      </c>
      <c r="B210" t="s">
        <v>46</v>
      </c>
      <c r="C210" t="s">
        <v>48</v>
      </c>
      <c r="D210" s="9">
        <v>14020896.859999999</v>
      </c>
    </row>
    <row r="211" spans="1:4">
      <c r="A211" t="s">
        <v>64</v>
      </c>
      <c r="B211" t="s">
        <v>63</v>
      </c>
      <c r="C211" t="s">
        <v>65</v>
      </c>
      <c r="D211" s="9">
        <v>13993057.970000001</v>
      </c>
    </row>
    <row r="212" spans="1:4">
      <c r="A212" t="s">
        <v>236</v>
      </c>
      <c r="B212" t="s">
        <v>235</v>
      </c>
      <c r="C212" t="s">
        <v>83</v>
      </c>
      <c r="D212" s="9">
        <v>13901183.890000001</v>
      </c>
    </row>
    <row r="213" spans="1:4">
      <c r="A213" t="s">
        <v>200</v>
      </c>
      <c r="B213" t="s">
        <v>146</v>
      </c>
      <c r="C213" t="s">
        <v>83</v>
      </c>
      <c r="D213" s="9">
        <v>13610258.77</v>
      </c>
    </row>
    <row r="214" spans="1:4">
      <c r="A214" t="s">
        <v>808</v>
      </c>
      <c r="B214" t="s">
        <v>81</v>
      </c>
      <c r="C214" t="s">
        <v>83</v>
      </c>
      <c r="D214" s="9">
        <v>13533000</v>
      </c>
    </row>
    <row r="215" spans="1:4">
      <c r="A215" t="s">
        <v>774</v>
      </c>
      <c r="B215" t="s">
        <v>770</v>
      </c>
      <c r="C215" t="s">
        <v>65</v>
      </c>
      <c r="D215" s="9">
        <v>13512834.699999999</v>
      </c>
    </row>
    <row r="216" spans="1:4">
      <c r="A216" t="s">
        <v>502</v>
      </c>
      <c r="B216" t="s">
        <v>499</v>
      </c>
      <c r="C216" t="s">
        <v>24</v>
      </c>
      <c r="D216" s="9">
        <v>13413398.630000001</v>
      </c>
    </row>
    <row r="217" spans="1:4">
      <c r="A217" t="s">
        <v>591</v>
      </c>
      <c r="B217" t="s">
        <v>146</v>
      </c>
      <c r="C217" t="s">
        <v>24</v>
      </c>
      <c r="D217" s="9">
        <v>13257350</v>
      </c>
    </row>
    <row r="218" spans="1:4">
      <c r="A218" t="s">
        <v>641</v>
      </c>
      <c r="B218" t="s">
        <v>640</v>
      </c>
      <c r="C218" t="s">
        <v>83</v>
      </c>
      <c r="D218" s="9">
        <v>13201812.77</v>
      </c>
    </row>
    <row r="219" spans="1:4">
      <c r="A219" t="s">
        <v>531</v>
      </c>
      <c r="B219" t="s">
        <v>223</v>
      </c>
      <c r="C219" t="s">
        <v>225</v>
      </c>
      <c r="D219" s="9">
        <v>13105541.6</v>
      </c>
    </row>
    <row r="220" spans="1:4">
      <c r="A220" t="s">
        <v>588</v>
      </c>
      <c r="B220" t="s">
        <v>587</v>
      </c>
      <c r="C220" t="s">
        <v>306</v>
      </c>
      <c r="D220" s="9">
        <v>13000000</v>
      </c>
    </row>
    <row r="221" spans="1:4">
      <c r="A221" t="s">
        <v>90</v>
      </c>
      <c r="B221" t="s">
        <v>81</v>
      </c>
      <c r="C221" t="s">
        <v>83</v>
      </c>
      <c r="D221" s="9">
        <v>12991000</v>
      </c>
    </row>
    <row r="222" spans="1:4">
      <c r="A222" t="s">
        <v>659</v>
      </c>
      <c r="B222" t="s">
        <v>63</v>
      </c>
      <c r="C222" t="s">
        <v>83</v>
      </c>
      <c r="D222" s="9">
        <v>12755645.18</v>
      </c>
    </row>
    <row r="223" spans="1:4">
      <c r="A223" t="s">
        <v>372</v>
      </c>
      <c r="B223" t="s">
        <v>146</v>
      </c>
      <c r="C223" t="s">
        <v>65</v>
      </c>
      <c r="D223" s="9">
        <v>12528714.4</v>
      </c>
    </row>
    <row r="224" spans="1:4">
      <c r="A224" t="s">
        <v>167</v>
      </c>
      <c r="B224" t="s">
        <v>138</v>
      </c>
      <c r="C224" t="s">
        <v>83</v>
      </c>
      <c r="D224" s="9">
        <v>12480000</v>
      </c>
    </row>
    <row r="225" spans="1:4">
      <c r="A225" t="s">
        <v>163</v>
      </c>
      <c r="B225" t="s">
        <v>138</v>
      </c>
      <c r="C225" t="s">
        <v>83</v>
      </c>
      <c r="D225" s="9">
        <v>12470000</v>
      </c>
    </row>
    <row r="226" spans="1:4">
      <c r="A226" t="s">
        <v>292</v>
      </c>
      <c r="B226" t="s">
        <v>273</v>
      </c>
      <c r="C226" t="s">
        <v>94</v>
      </c>
      <c r="D226" s="9">
        <v>12400000</v>
      </c>
    </row>
    <row r="227" spans="1:4">
      <c r="A227" t="s">
        <v>400</v>
      </c>
      <c r="B227" t="s">
        <v>160</v>
      </c>
      <c r="C227" t="s">
        <v>94</v>
      </c>
      <c r="D227" s="9">
        <v>12283662.039999999</v>
      </c>
    </row>
    <row r="228" spans="1:4">
      <c r="A228" t="s">
        <v>373</v>
      </c>
      <c r="B228" t="s">
        <v>260</v>
      </c>
      <c r="C228" t="s">
        <v>83</v>
      </c>
      <c r="D228" s="9">
        <v>12213497.51</v>
      </c>
    </row>
    <row r="229" spans="1:4">
      <c r="A229" t="s">
        <v>486</v>
      </c>
      <c r="B229" t="s">
        <v>223</v>
      </c>
      <c r="C229" t="s">
        <v>225</v>
      </c>
      <c r="D229" s="9">
        <v>12152167.84</v>
      </c>
    </row>
    <row r="230" spans="1:4">
      <c r="A230" t="s">
        <v>526</v>
      </c>
      <c r="B230" t="s">
        <v>223</v>
      </c>
      <c r="C230" t="s">
        <v>225</v>
      </c>
      <c r="D230" s="9">
        <v>12042018.92</v>
      </c>
    </row>
    <row r="231" spans="1:4">
      <c r="A231" t="s">
        <v>493</v>
      </c>
      <c r="B231" t="s">
        <v>377</v>
      </c>
      <c r="C231" t="s">
        <v>306</v>
      </c>
      <c r="D231" s="9">
        <v>11989283.93</v>
      </c>
    </row>
    <row r="232" spans="1:4">
      <c r="A232" t="s">
        <v>334</v>
      </c>
      <c r="B232" t="s">
        <v>31</v>
      </c>
      <c r="C232" t="s">
        <v>83</v>
      </c>
      <c r="D232" s="9">
        <v>11912201.49</v>
      </c>
    </row>
    <row r="233" spans="1:4">
      <c r="A233" t="s">
        <v>85</v>
      </c>
      <c r="B233" t="s">
        <v>81</v>
      </c>
      <c r="C233" t="s">
        <v>83</v>
      </c>
      <c r="D233" s="9">
        <v>11773000</v>
      </c>
    </row>
    <row r="234" spans="1:4">
      <c r="A234" t="s">
        <v>572</v>
      </c>
      <c r="B234" t="s">
        <v>569</v>
      </c>
      <c r="C234" t="s">
        <v>359</v>
      </c>
      <c r="D234" s="9">
        <v>11766800</v>
      </c>
    </row>
    <row r="235" spans="1:4">
      <c r="A235" t="s">
        <v>326</v>
      </c>
      <c r="B235" t="s">
        <v>152</v>
      </c>
      <c r="C235" t="s">
        <v>83</v>
      </c>
      <c r="D235" s="9">
        <v>11632099.689999999</v>
      </c>
    </row>
    <row r="236" spans="1:4">
      <c r="A236" t="s">
        <v>629</v>
      </c>
      <c r="B236" t="s">
        <v>809</v>
      </c>
      <c r="C236" t="s">
        <v>83</v>
      </c>
      <c r="D236" s="9">
        <v>11628957.310000001</v>
      </c>
    </row>
    <row r="237" spans="1:4">
      <c r="A237" t="s">
        <v>369</v>
      </c>
      <c r="B237" t="s">
        <v>146</v>
      </c>
      <c r="C237" t="s">
        <v>24</v>
      </c>
      <c r="D237" s="9">
        <v>11599093.939999999</v>
      </c>
    </row>
    <row r="238" spans="1:4">
      <c r="A238" t="s">
        <v>325</v>
      </c>
      <c r="B238" t="s">
        <v>152</v>
      </c>
      <c r="C238" t="s">
        <v>83</v>
      </c>
      <c r="D238" s="9">
        <v>11574796.83</v>
      </c>
    </row>
    <row r="239" spans="1:4">
      <c r="A239" t="s">
        <v>310</v>
      </c>
      <c r="B239" t="s">
        <v>273</v>
      </c>
      <c r="C239" t="s">
        <v>94</v>
      </c>
      <c r="D239" s="9">
        <v>11500000</v>
      </c>
    </row>
    <row r="240" spans="1:4">
      <c r="A240" t="s">
        <v>695</v>
      </c>
      <c r="B240" t="s">
        <v>152</v>
      </c>
      <c r="C240" t="s">
        <v>39</v>
      </c>
      <c r="D240" s="9">
        <v>11445000</v>
      </c>
    </row>
    <row r="241" spans="1:4">
      <c r="A241" t="s">
        <v>634</v>
      </c>
      <c r="B241" t="s">
        <v>235</v>
      </c>
      <c r="C241" t="s">
        <v>83</v>
      </c>
      <c r="D241" s="9">
        <v>11344384.27</v>
      </c>
    </row>
    <row r="242" spans="1:4">
      <c r="A242" t="s">
        <v>810</v>
      </c>
      <c r="B242" t="s">
        <v>63</v>
      </c>
      <c r="C242" t="s">
        <v>65</v>
      </c>
      <c r="D242" s="9">
        <v>11246974.210000001</v>
      </c>
    </row>
    <row r="243" spans="1:4">
      <c r="A243" t="s">
        <v>447</v>
      </c>
      <c r="B243" t="s">
        <v>63</v>
      </c>
      <c r="C243" t="s">
        <v>39</v>
      </c>
      <c r="D243" s="9">
        <v>11182801.59</v>
      </c>
    </row>
    <row r="244" spans="1:4">
      <c r="A244" t="s">
        <v>771</v>
      </c>
      <c r="B244" t="s">
        <v>770</v>
      </c>
      <c r="C244" t="s">
        <v>148</v>
      </c>
      <c r="D244" s="9">
        <v>11173704.189999999</v>
      </c>
    </row>
    <row r="245" spans="1:4">
      <c r="A245" t="s">
        <v>683</v>
      </c>
      <c r="B245" t="s">
        <v>682</v>
      </c>
      <c r="C245" t="s">
        <v>83</v>
      </c>
      <c r="D245" s="9">
        <v>11033450.25</v>
      </c>
    </row>
    <row r="246" spans="1:4">
      <c r="A246" t="s">
        <v>166</v>
      </c>
      <c r="B246" t="s">
        <v>138</v>
      </c>
      <c r="C246" t="s">
        <v>83</v>
      </c>
      <c r="D246" s="9">
        <v>10980000</v>
      </c>
    </row>
    <row r="247" spans="1:4">
      <c r="A247" t="s">
        <v>775</v>
      </c>
      <c r="B247" t="s">
        <v>770</v>
      </c>
      <c r="C247" t="s">
        <v>148</v>
      </c>
      <c r="D247" s="9">
        <v>10674352.960000001</v>
      </c>
    </row>
    <row r="248" spans="1:4">
      <c r="A248" t="s">
        <v>344</v>
      </c>
      <c r="B248" t="s">
        <v>235</v>
      </c>
      <c r="C248" t="s">
        <v>83</v>
      </c>
      <c r="D248" s="9">
        <v>10520425.6</v>
      </c>
    </row>
    <row r="249" spans="1:4">
      <c r="A249" t="s">
        <v>491</v>
      </c>
      <c r="B249" t="s">
        <v>338</v>
      </c>
      <c r="C249" t="s">
        <v>83</v>
      </c>
      <c r="D249" s="9">
        <v>10494194.460000001</v>
      </c>
    </row>
    <row r="250" spans="1:4">
      <c r="A250" t="s">
        <v>168</v>
      </c>
      <c r="B250" t="s">
        <v>138</v>
      </c>
      <c r="C250" t="s">
        <v>83</v>
      </c>
      <c r="D250" s="9">
        <v>10480000</v>
      </c>
    </row>
    <row r="251" spans="1:4">
      <c r="A251" t="s">
        <v>773</v>
      </c>
      <c r="B251" t="s">
        <v>770</v>
      </c>
      <c r="C251" t="s">
        <v>148</v>
      </c>
      <c r="D251" s="9">
        <v>10362260.380000001</v>
      </c>
    </row>
    <row r="252" spans="1:4">
      <c r="A252" t="s">
        <v>524</v>
      </c>
      <c r="B252" t="s">
        <v>138</v>
      </c>
      <c r="C252" t="s">
        <v>83</v>
      </c>
      <c r="D252" s="9">
        <v>10282796.49</v>
      </c>
    </row>
    <row r="253" spans="1:4">
      <c r="A253" t="s">
        <v>716</v>
      </c>
      <c r="B253" t="s">
        <v>715</v>
      </c>
      <c r="C253" t="s">
        <v>83</v>
      </c>
      <c r="D253" s="9">
        <v>10103293</v>
      </c>
    </row>
    <row r="254" spans="1:4">
      <c r="A254" t="s">
        <v>570</v>
      </c>
      <c r="B254" t="s">
        <v>569</v>
      </c>
      <c r="C254" t="s">
        <v>94</v>
      </c>
      <c r="D254" s="9">
        <v>10000000</v>
      </c>
    </row>
    <row r="255" spans="1:4">
      <c r="A255" t="s">
        <v>218</v>
      </c>
      <c r="B255" t="s">
        <v>37</v>
      </c>
      <c r="C255" t="s">
        <v>39</v>
      </c>
      <c r="D255" s="9">
        <v>9937708.3100000005</v>
      </c>
    </row>
    <row r="256" spans="1:4">
      <c r="A256" t="s">
        <v>403</v>
      </c>
      <c r="B256" t="s">
        <v>223</v>
      </c>
      <c r="C256" t="s">
        <v>225</v>
      </c>
      <c r="D256" s="9">
        <v>9746457.6999999993</v>
      </c>
    </row>
    <row r="257" spans="1:4">
      <c r="A257" t="s">
        <v>281</v>
      </c>
      <c r="B257" t="s">
        <v>37</v>
      </c>
      <c r="C257" t="s">
        <v>39</v>
      </c>
      <c r="D257" s="9">
        <v>9727488.5899999999</v>
      </c>
    </row>
    <row r="258" spans="1:4">
      <c r="A258" t="s">
        <v>666</v>
      </c>
      <c r="B258" t="s">
        <v>63</v>
      </c>
      <c r="C258" t="s">
        <v>83</v>
      </c>
      <c r="D258" s="9">
        <v>9669355.9900000002</v>
      </c>
    </row>
    <row r="259" spans="1:4">
      <c r="A259" t="s">
        <v>392</v>
      </c>
      <c r="B259" t="s">
        <v>152</v>
      </c>
      <c r="C259" t="s">
        <v>340</v>
      </c>
      <c r="D259" s="9">
        <v>9669355.9900000002</v>
      </c>
    </row>
    <row r="260" spans="1:4">
      <c r="A260" t="s">
        <v>333</v>
      </c>
      <c r="B260" t="s">
        <v>235</v>
      </c>
      <c r="C260" t="s">
        <v>83</v>
      </c>
      <c r="D260" s="9">
        <v>9474994.9299999997</v>
      </c>
    </row>
    <row r="261" spans="1:4">
      <c r="A261" t="s">
        <v>759</v>
      </c>
      <c r="B261" t="s">
        <v>758</v>
      </c>
      <c r="C261" t="s">
        <v>83</v>
      </c>
      <c r="D261" s="9">
        <v>9406899.4499999993</v>
      </c>
    </row>
    <row r="262" spans="1:4">
      <c r="A262" t="s">
        <v>134</v>
      </c>
      <c r="B262" t="s">
        <v>103</v>
      </c>
      <c r="C262" t="s">
        <v>24</v>
      </c>
      <c r="D262" s="9">
        <v>9334930</v>
      </c>
    </row>
    <row r="263" spans="1:4">
      <c r="A263" t="s">
        <v>113</v>
      </c>
      <c r="B263" t="s">
        <v>103</v>
      </c>
      <c r="C263" t="s">
        <v>24</v>
      </c>
      <c r="D263" s="9">
        <v>9279803.5</v>
      </c>
    </row>
    <row r="264" spans="1:4">
      <c r="A264" t="s">
        <v>738</v>
      </c>
      <c r="B264" t="s">
        <v>736</v>
      </c>
      <c r="C264" t="s">
        <v>306</v>
      </c>
      <c r="D264" s="9">
        <v>9263712.7799999993</v>
      </c>
    </row>
    <row r="265" spans="1:4">
      <c r="A265" t="s">
        <v>665</v>
      </c>
      <c r="B265" t="s">
        <v>63</v>
      </c>
      <c r="C265" t="s">
        <v>225</v>
      </c>
      <c r="D265" s="9">
        <v>9200000</v>
      </c>
    </row>
    <row r="266" spans="1:4">
      <c r="A266" t="s">
        <v>124</v>
      </c>
      <c r="B266" t="s">
        <v>103</v>
      </c>
      <c r="C266" t="s">
        <v>24</v>
      </c>
      <c r="D266" s="9">
        <v>9190500</v>
      </c>
    </row>
    <row r="267" spans="1:4">
      <c r="A267" t="s">
        <v>121</v>
      </c>
      <c r="B267" t="s">
        <v>103</v>
      </c>
      <c r="C267" t="s">
        <v>24</v>
      </c>
      <c r="D267" s="9">
        <v>9190500</v>
      </c>
    </row>
    <row r="268" spans="1:4">
      <c r="A268" t="s">
        <v>116</v>
      </c>
      <c r="B268" t="s">
        <v>103</v>
      </c>
      <c r="C268" t="s">
        <v>24</v>
      </c>
      <c r="D268" s="9">
        <v>9147600</v>
      </c>
    </row>
    <row r="269" spans="1:4">
      <c r="A269" t="s">
        <v>381</v>
      </c>
      <c r="B269" t="s">
        <v>22</v>
      </c>
      <c r="C269" t="s">
        <v>83</v>
      </c>
      <c r="D269" s="9">
        <v>9092869.8900000006</v>
      </c>
    </row>
    <row r="270" spans="1:4">
      <c r="A270" t="s">
        <v>606</v>
      </c>
      <c r="B270" t="s">
        <v>605</v>
      </c>
      <c r="C270" t="s">
        <v>83</v>
      </c>
      <c r="D270" s="9">
        <v>9079000.1400000006</v>
      </c>
    </row>
    <row r="271" spans="1:4">
      <c r="A271" t="s">
        <v>615</v>
      </c>
      <c r="B271" t="s">
        <v>81</v>
      </c>
      <c r="C271" t="s">
        <v>83</v>
      </c>
      <c r="D271" s="9">
        <v>9021237</v>
      </c>
    </row>
    <row r="272" spans="1:4">
      <c r="A272" t="s">
        <v>246</v>
      </c>
      <c r="B272" t="s">
        <v>146</v>
      </c>
      <c r="C272" t="s">
        <v>247</v>
      </c>
      <c r="D272" s="9">
        <v>9018910.6600000001</v>
      </c>
    </row>
    <row r="273" spans="1:4">
      <c r="A273" t="s">
        <v>127</v>
      </c>
      <c r="B273" t="s">
        <v>103</v>
      </c>
      <c r="C273" t="s">
        <v>24</v>
      </c>
      <c r="D273" s="9">
        <v>8976000</v>
      </c>
    </row>
    <row r="274" spans="1:4">
      <c r="A274" t="s">
        <v>678</v>
      </c>
      <c r="B274" t="s">
        <v>92</v>
      </c>
      <c r="C274" t="s">
        <v>24</v>
      </c>
      <c r="D274" s="9">
        <v>8914475.4900000002</v>
      </c>
    </row>
    <row r="275" spans="1:4">
      <c r="A275" t="s">
        <v>661</v>
      </c>
      <c r="B275" t="s">
        <v>63</v>
      </c>
      <c r="C275" t="s">
        <v>24</v>
      </c>
      <c r="D275" s="9">
        <v>8716699.5700000003</v>
      </c>
    </row>
    <row r="276" spans="1:4">
      <c r="A276" t="s">
        <v>176</v>
      </c>
      <c r="B276" t="s">
        <v>81</v>
      </c>
      <c r="C276" t="s">
        <v>83</v>
      </c>
      <c r="D276" s="9">
        <v>8597527</v>
      </c>
    </row>
    <row r="277" spans="1:4">
      <c r="A277" t="s">
        <v>619</v>
      </c>
      <c r="B277" t="s">
        <v>618</v>
      </c>
      <c r="C277" t="s">
        <v>148</v>
      </c>
      <c r="D277" s="9">
        <v>8493202.8699999992</v>
      </c>
    </row>
    <row r="278" spans="1:4">
      <c r="A278" t="s">
        <v>582</v>
      </c>
      <c r="B278" t="s">
        <v>569</v>
      </c>
      <c r="C278" t="s">
        <v>359</v>
      </c>
      <c r="D278" s="9">
        <v>8319000</v>
      </c>
    </row>
    <row r="279" spans="1:4">
      <c r="A279" t="s">
        <v>183</v>
      </c>
      <c r="B279" t="s">
        <v>182</v>
      </c>
      <c r="C279" t="s">
        <v>148</v>
      </c>
      <c r="D279" s="9">
        <v>8110927</v>
      </c>
    </row>
    <row r="280" spans="1:4">
      <c r="A280" t="s">
        <v>93</v>
      </c>
      <c r="B280" t="s">
        <v>92</v>
      </c>
      <c r="C280" t="s">
        <v>94</v>
      </c>
      <c r="D280" s="9">
        <v>8075000</v>
      </c>
    </row>
    <row r="281" spans="1:4">
      <c r="A281" t="s">
        <v>763</v>
      </c>
      <c r="B281" t="s">
        <v>758</v>
      </c>
      <c r="C281" t="s">
        <v>148</v>
      </c>
      <c r="D281" s="9">
        <v>7980255.25</v>
      </c>
    </row>
    <row r="282" spans="1:4">
      <c r="A282" t="s">
        <v>607</v>
      </c>
      <c r="B282" t="s">
        <v>605</v>
      </c>
      <c r="C282" t="s">
        <v>83</v>
      </c>
      <c r="D282" s="9">
        <v>7682128.8600000003</v>
      </c>
    </row>
    <row r="283" spans="1:4">
      <c r="A283" t="s">
        <v>261</v>
      </c>
      <c r="B283" t="s">
        <v>260</v>
      </c>
      <c r="C283" t="s">
        <v>83</v>
      </c>
      <c r="D283" s="9">
        <v>7665438.8399999999</v>
      </c>
    </row>
    <row r="284" spans="1:4">
      <c r="A284" t="s">
        <v>636</v>
      </c>
      <c r="B284" t="s">
        <v>239</v>
      </c>
      <c r="C284" t="s">
        <v>83</v>
      </c>
      <c r="D284" s="9">
        <v>7600982.0899999999</v>
      </c>
    </row>
    <row r="285" spans="1:4">
      <c r="A285" t="s">
        <v>764</v>
      </c>
      <c r="B285" t="s">
        <v>758</v>
      </c>
      <c r="C285" t="s">
        <v>148</v>
      </c>
      <c r="D285" s="9">
        <v>7500000</v>
      </c>
    </row>
    <row r="286" spans="1:4">
      <c r="A286" t="s">
        <v>349</v>
      </c>
      <c r="B286" t="s">
        <v>223</v>
      </c>
      <c r="C286" t="s">
        <v>225</v>
      </c>
      <c r="D286" s="9">
        <v>7438398.1799999997</v>
      </c>
    </row>
    <row r="287" spans="1:4">
      <c r="A287" t="s">
        <v>302</v>
      </c>
      <c r="B287" t="s">
        <v>223</v>
      </c>
      <c r="C287" t="s">
        <v>225</v>
      </c>
      <c r="D287" s="9">
        <v>7389643</v>
      </c>
    </row>
    <row r="288" spans="1:4">
      <c r="A288" t="s">
        <v>506</v>
      </c>
      <c r="B288" t="s">
        <v>146</v>
      </c>
      <c r="C288" t="s">
        <v>340</v>
      </c>
      <c r="D288" s="9">
        <v>7367142.5800000001</v>
      </c>
    </row>
    <row r="289" spans="1:4">
      <c r="A289" t="s">
        <v>353</v>
      </c>
      <c r="B289" t="s">
        <v>223</v>
      </c>
      <c r="C289" t="s">
        <v>225</v>
      </c>
      <c r="D289" s="9">
        <v>7237866.8399999999</v>
      </c>
    </row>
    <row r="290" spans="1:4">
      <c r="A290" t="s">
        <v>655</v>
      </c>
      <c r="B290" t="s">
        <v>63</v>
      </c>
      <c r="C290" t="s">
        <v>148</v>
      </c>
      <c r="D290" s="9">
        <v>7124106.8700000001</v>
      </c>
    </row>
    <row r="291" spans="1:4">
      <c r="A291" t="s">
        <v>339</v>
      </c>
      <c r="B291" t="s">
        <v>338</v>
      </c>
      <c r="C291" t="s">
        <v>340</v>
      </c>
      <c r="D291" s="9">
        <v>7031642.6399999997</v>
      </c>
    </row>
    <row r="292" spans="1:4">
      <c r="A292" t="s">
        <v>644</v>
      </c>
      <c r="B292" t="s">
        <v>811</v>
      </c>
      <c r="C292" t="s">
        <v>148</v>
      </c>
      <c r="D292" s="9">
        <v>6774802.7300000004</v>
      </c>
    </row>
    <row r="293" spans="1:4">
      <c r="A293" t="s">
        <v>104</v>
      </c>
      <c r="B293" t="s">
        <v>103</v>
      </c>
      <c r="C293" t="s">
        <v>24</v>
      </c>
      <c r="D293" s="9">
        <v>6771367.9000000004</v>
      </c>
    </row>
    <row r="294" spans="1:4">
      <c r="A294" t="s">
        <v>623</v>
      </c>
      <c r="B294" t="s">
        <v>622</v>
      </c>
      <c r="C294" t="s">
        <v>94</v>
      </c>
      <c r="D294" s="9">
        <v>6729016.46</v>
      </c>
    </row>
    <row r="295" spans="1:4">
      <c r="A295" t="s">
        <v>118</v>
      </c>
      <c r="B295" t="s">
        <v>103</v>
      </c>
      <c r="C295" t="s">
        <v>24</v>
      </c>
      <c r="D295" s="9">
        <v>6683012.4900000002</v>
      </c>
    </row>
    <row r="296" spans="1:4">
      <c r="A296" t="s">
        <v>110</v>
      </c>
      <c r="B296" t="s">
        <v>103</v>
      </c>
      <c r="C296" t="s">
        <v>24</v>
      </c>
      <c r="D296" s="9">
        <v>6682879.5</v>
      </c>
    </row>
    <row r="297" spans="1:4">
      <c r="A297" t="s">
        <v>133</v>
      </c>
      <c r="B297" t="s">
        <v>103</v>
      </c>
      <c r="C297" t="s">
        <v>24</v>
      </c>
      <c r="D297" s="9">
        <v>6617600</v>
      </c>
    </row>
    <row r="298" spans="1:4">
      <c r="A298" t="s">
        <v>768</v>
      </c>
      <c r="B298" t="s">
        <v>747</v>
      </c>
      <c r="C298" t="s">
        <v>148</v>
      </c>
      <c r="D298" s="9">
        <v>6560610.2000000002</v>
      </c>
    </row>
    <row r="299" spans="1:4">
      <c r="A299" t="s">
        <v>240</v>
      </c>
      <c r="B299" t="s">
        <v>239</v>
      </c>
      <c r="C299" t="s">
        <v>83</v>
      </c>
      <c r="D299" s="9">
        <v>6470732.1399999997</v>
      </c>
    </row>
    <row r="300" spans="1:4">
      <c r="A300" t="s">
        <v>105</v>
      </c>
      <c r="B300" t="s">
        <v>103</v>
      </c>
      <c r="C300" t="s">
        <v>24</v>
      </c>
      <c r="D300" s="9">
        <v>6446000</v>
      </c>
    </row>
    <row r="301" spans="1:4">
      <c r="A301" t="s">
        <v>130</v>
      </c>
      <c r="B301" t="s">
        <v>103</v>
      </c>
      <c r="C301" t="s">
        <v>24</v>
      </c>
      <c r="D301" s="9">
        <v>6446000</v>
      </c>
    </row>
    <row r="302" spans="1:4">
      <c r="A302" t="s">
        <v>107</v>
      </c>
      <c r="B302" t="s">
        <v>103</v>
      </c>
      <c r="C302" t="s">
        <v>24</v>
      </c>
      <c r="D302" s="9">
        <v>6434406.7699999996</v>
      </c>
    </row>
    <row r="303" spans="1:4">
      <c r="A303" t="s">
        <v>219</v>
      </c>
      <c r="B303" t="s">
        <v>37</v>
      </c>
      <c r="C303" t="s">
        <v>39</v>
      </c>
      <c r="D303" s="9">
        <v>6421694.3600000003</v>
      </c>
    </row>
    <row r="304" spans="1:4">
      <c r="A304" t="s">
        <v>457</v>
      </c>
      <c r="B304" t="s">
        <v>63</v>
      </c>
      <c r="C304" t="s">
        <v>65</v>
      </c>
      <c r="D304" s="9">
        <v>6405814.0999999996</v>
      </c>
    </row>
    <row r="305" spans="1:4">
      <c r="A305" t="s">
        <v>608</v>
      </c>
      <c r="B305" t="s">
        <v>605</v>
      </c>
      <c r="C305" t="s">
        <v>83</v>
      </c>
      <c r="D305" s="9">
        <v>6338526.1500000004</v>
      </c>
    </row>
    <row r="306" spans="1:4">
      <c r="A306" t="s">
        <v>408</v>
      </c>
      <c r="B306" t="s">
        <v>152</v>
      </c>
      <c r="C306" t="s">
        <v>83</v>
      </c>
      <c r="D306" s="9">
        <v>6204166.6299999999</v>
      </c>
    </row>
    <row r="307" spans="1:4">
      <c r="A307" t="s">
        <v>196</v>
      </c>
      <c r="B307" t="s">
        <v>63</v>
      </c>
      <c r="C307" t="s">
        <v>83</v>
      </c>
      <c r="D307" s="9">
        <v>6148288.9100000001</v>
      </c>
    </row>
    <row r="308" spans="1:4">
      <c r="A308" t="s">
        <v>354</v>
      </c>
      <c r="B308" t="s">
        <v>31</v>
      </c>
      <c r="C308" t="s">
        <v>65</v>
      </c>
      <c r="D308" s="9">
        <v>6112943.8300000001</v>
      </c>
    </row>
    <row r="309" spans="1:4">
      <c r="A309" t="s">
        <v>575</v>
      </c>
      <c r="B309" t="s">
        <v>31</v>
      </c>
      <c r="C309" t="s">
        <v>39</v>
      </c>
      <c r="D309" s="9">
        <v>6112943.8300000001</v>
      </c>
    </row>
    <row r="310" spans="1:4">
      <c r="A310" t="s">
        <v>426</v>
      </c>
      <c r="B310" t="s">
        <v>425</v>
      </c>
      <c r="C310" t="s">
        <v>359</v>
      </c>
      <c r="D310" s="9">
        <v>6049989.0499999998</v>
      </c>
    </row>
    <row r="311" spans="1:4">
      <c r="A311" t="s">
        <v>544</v>
      </c>
      <c r="B311" t="s">
        <v>138</v>
      </c>
      <c r="C311" t="s">
        <v>83</v>
      </c>
      <c r="D311" s="9">
        <v>6022256.1500000004</v>
      </c>
    </row>
    <row r="312" spans="1:4">
      <c r="A312" t="s">
        <v>573</v>
      </c>
      <c r="B312" t="s">
        <v>569</v>
      </c>
      <c r="C312" t="s">
        <v>24</v>
      </c>
      <c r="D312" s="9">
        <v>6000000</v>
      </c>
    </row>
    <row r="313" spans="1:4">
      <c r="A313" t="s">
        <v>161</v>
      </c>
      <c r="B313" t="s">
        <v>160</v>
      </c>
      <c r="C313" t="s">
        <v>162</v>
      </c>
      <c r="D313" s="9">
        <v>6000000</v>
      </c>
    </row>
    <row r="314" spans="1:4">
      <c r="A314" t="s">
        <v>713</v>
      </c>
      <c r="B314" t="s">
        <v>812</v>
      </c>
      <c r="C314" t="s">
        <v>83</v>
      </c>
      <c r="D314" s="9">
        <v>5906380.4699999997</v>
      </c>
    </row>
    <row r="315" spans="1:4">
      <c r="A315" t="s">
        <v>651</v>
      </c>
      <c r="B315" t="s">
        <v>63</v>
      </c>
      <c r="C315" t="s">
        <v>148</v>
      </c>
      <c r="D315" s="9">
        <v>5678277.5</v>
      </c>
    </row>
    <row r="316" spans="1:4">
      <c r="A316" t="s">
        <v>616</v>
      </c>
      <c r="B316" t="s">
        <v>81</v>
      </c>
      <c r="C316" t="s">
        <v>83</v>
      </c>
      <c r="D316" s="9">
        <v>5670249</v>
      </c>
    </row>
    <row r="317" spans="1:4">
      <c r="A317" t="s">
        <v>585</v>
      </c>
      <c r="B317" t="s">
        <v>569</v>
      </c>
      <c r="C317" t="s">
        <v>225</v>
      </c>
      <c r="D317" s="9">
        <v>5518880</v>
      </c>
    </row>
    <row r="318" spans="1:4">
      <c r="A318" t="s">
        <v>518</v>
      </c>
      <c r="B318" t="s">
        <v>146</v>
      </c>
      <c r="C318" t="s">
        <v>225</v>
      </c>
      <c r="D318" s="9">
        <v>5388966</v>
      </c>
    </row>
    <row r="319" spans="1:4">
      <c r="A319" t="s">
        <v>656</v>
      </c>
      <c r="B319" t="s">
        <v>63</v>
      </c>
      <c r="C319" t="s">
        <v>148</v>
      </c>
      <c r="D319" s="9">
        <v>5325845.72</v>
      </c>
    </row>
    <row r="320" spans="1:4">
      <c r="A320" t="s">
        <v>211</v>
      </c>
      <c r="B320" t="s">
        <v>37</v>
      </c>
      <c r="C320" t="s">
        <v>39</v>
      </c>
      <c r="D320" s="9">
        <v>5215927.68</v>
      </c>
    </row>
    <row r="321" spans="1:4">
      <c r="A321" t="s">
        <v>461</v>
      </c>
      <c r="B321" t="s">
        <v>377</v>
      </c>
      <c r="C321" t="s">
        <v>83</v>
      </c>
      <c r="D321" s="9">
        <v>5190591.5199999996</v>
      </c>
    </row>
    <row r="322" spans="1:4">
      <c r="A322" t="s">
        <v>609</v>
      </c>
      <c r="B322" t="s">
        <v>605</v>
      </c>
      <c r="C322" t="s">
        <v>83</v>
      </c>
      <c r="D322" s="9">
        <v>5183673.13</v>
      </c>
    </row>
    <row r="323" spans="1:4">
      <c r="A323" t="s">
        <v>257</v>
      </c>
      <c r="B323" t="s">
        <v>223</v>
      </c>
      <c r="C323" t="s">
        <v>225</v>
      </c>
      <c r="D323" s="9">
        <v>5012886</v>
      </c>
    </row>
    <row r="324" spans="1:4">
      <c r="A324" t="s">
        <v>552</v>
      </c>
      <c r="B324" t="s">
        <v>273</v>
      </c>
      <c r="C324" t="s">
        <v>550</v>
      </c>
      <c r="D324" s="9">
        <v>5000000</v>
      </c>
    </row>
    <row r="325" spans="1:4">
      <c r="A325" t="s">
        <v>564</v>
      </c>
      <c r="B325" t="s">
        <v>383</v>
      </c>
      <c r="C325" t="s">
        <v>33</v>
      </c>
      <c r="D325" s="9">
        <v>5000000</v>
      </c>
    </row>
    <row r="326" spans="1:4">
      <c r="A326" t="s">
        <v>686</v>
      </c>
      <c r="B326" t="s">
        <v>682</v>
      </c>
      <c r="C326" t="s">
        <v>83</v>
      </c>
      <c r="D326" s="9">
        <v>4983388.07</v>
      </c>
    </row>
    <row r="327" spans="1:4">
      <c r="A327" t="s">
        <v>477</v>
      </c>
      <c r="B327" t="s">
        <v>223</v>
      </c>
      <c r="C327" t="s">
        <v>225</v>
      </c>
      <c r="D327" s="9">
        <v>4905234.5999999996</v>
      </c>
    </row>
    <row r="328" spans="1:4">
      <c r="A328" t="s">
        <v>348</v>
      </c>
      <c r="B328" t="s">
        <v>223</v>
      </c>
      <c r="C328" t="s">
        <v>225</v>
      </c>
      <c r="D328" s="9">
        <v>4815184.8</v>
      </c>
    </row>
    <row r="329" spans="1:4">
      <c r="A329" t="s">
        <v>405</v>
      </c>
      <c r="B329" t="s">
        <v>146</v>
      </c>
      <c r="C329" t="s">
        <v>186</v>
      </c>
      <c r="D329" s="9">
        <v>4756246.1399999997</v>
      </c>
    </row>
    <row r="330" spans="1:4">
      <c r="A330" t="s">
        <v>688</v>
      </c>
      <c r="B330" t="s">
        <v>682</v>
      </c>
      <c r="C330" t="s">
        <v>83</v>
      </c>
      <c r="D330" s="9">
        <v>4659063.45</v>
      </c>
    </row>
    <row r="331" spans="1:4">
      <c r="A331" t="s">
        <v>215</v>
      </c>
      <c r="B331" t="s">
        <v>37</v>
      </c>
      <c r="C331" t="s">
        <v>39</v>
      </c>
      <c r="D331" s="9">
        <v>4583043.5</v>
      </c>
    </row>
    <row r="332" spans="1:4">
      <c r="A332" t="s">
        <v>384</v>
      </c>
      <c r="B332" t="s">
        <v>383</v>
      </c>
      <c r="C332" t="s">
        <v>225</v>
      </c>
      <c r="D332" s="9">
        <v>4561789.2</v>
      </c>
    </row>
    <row r="333" spans="1:4">
      <c r="A333" t="s">
        <v>638</v>
      </c>
      <c r="B333" t="s">
        <v>239</v>
      </c>
      <c r="C333" t="s">
        <v>24</v>
      </c>
      <c r="D333" s="9">
        <v>4479798.45</v>
      </c>
    </row>
    <row r="334" spans="1:4">
      <c r="A334" t="s">
        <v>740</v>
      </c>
      <c r="B334" t="s">
        <v>736</v>
      </c>
      <c r="C334" t="s">
        <v>148</v>
      </c>
      <c r="D334" s="9">
        <v>4445310.24</v>
      </c>
    </row>
    <row r="335" spans="1:4">
      <c r="A335" t="s">
        <v>252</v>
      </c>
      <c r="B335" t="s">
        <v>37</v>
      </c>
      <c r="C335" t="s">
        <v>39</v>
      </c>
      <c r="D335" s="9">
        <v>4372261.7</v>
      </c>
    </row>
    <row r="336" spans="1:4">
      <c r="A336" t="s">
        <v>224</v>
      </c>
      <c r="B336" t="s">
        <v>223</v>
      </c>
      <c r="C336" t="s">
        <v>225</v>
      </c>
      <c r="D336" s="9">
        <v>4278272.5999999996</v>
      </c>
    </row>
    <row r="337" spans="1:4">
      <c r="A337" t="s">
        <v>728</v>
      </c>
      <c r="B337" t="s">
        <v>715</v>
      </c>
      <c r="C337" t="s">
        <v>83</v>
      </c>
      <c r="D337" s="9">
        <v>4270641</v>
      </c>
    </row>
    <row r="338" spans="1:4">
      <c r="A338" t="s">
        <v>331</v>
      </c>
      <c r="B338" t="s">
        <v>254</v>
      </c>
      <c r="C338" t="s">
        <v>83</v>
      </c>
      <c r="D338" s="9">
        <v>4227513.6100000003</v>
      </c>
    </row>
    <row r="339" spans="1:4">
      <c r="A339" t="s">
        <v>611</v>
      </c>
      <c r="B339" t="s">
        <v>605</v>
      </c>
      <c r="C339" t="s">
        <v>83</v>
      </c>
      <c r="D339" s="9">
        <v>4225714.41</v>
      </c>
    </row>
    <row r="340" spans="1:4">
      <c r="A340" t="s">
        <v>229</v>
      </c>
      <c r="B340" t="s">
        <v>223</v>
      </c>
      <c r="C340" t="s">
        <v>225</v>
      </c>
      <c r="D340" s="9">
        <v>4119955.2</v>
      </c>
    </row>
    <row r="341" spans="1:4">
      <c r="A341" t="s">
        <v>762</v>
      </c>
      <c r="B341" t="s">
        <v>758</v>
      </c>
      <c r="C341" t="s">
        <v>148</v>
      </c>
      <c r="D341" s="9">
        <v>3999566</v>
      </c>
    </row>
    <row r="342" spans="1:4">
      <c r="A342" t="s">
        <v>612</v>
      </c>
      <c r="B342" t="s">
        <v>605</v>
      </c>
      <c r="C342" t="s">
        <v>83</v>
      </c>
      <c r="D342" s="9">
        <v>3864923.93</v>
      </c>
    </row>
    <row r="343" spans="1:4">
      <c r="A343" t="s">
        <v>430</v>
      </c>
      <c r="B343" t="s">
        <v>37</v>
      </c>
      <c r="C343" t="s">
        <v>39</v>
      </c>
      <c r="D343" s="9">
        <v>3857437.51</v>
      </c>
    </row>
    <row r="344" spans="1:4">
      <c r="A344" t="s">
        <v>704</v>
      </c>
      <c r="B344" t="s">
        <v>152</v>
      </c>
      <c r="C344" t="s">
        <v>186</v>
      </c>
      <c r="D344" s="9">
        <v>3850741.02</v>
      </c>
    </row>
    <row r="345" spans="1:4">
      <c r="A345" t="s">
        <v>346</v>
      </c>
      <c r="B345" t="s">
        <v>182</v>
      </c>
      <c r="C345" t="s">
        <v>306</v>
      </c>
      <c r="D345" s="9">
        <v>3825225.68</v>
      </c>
    </row>
    <row r="346" spans="1:4">
      <c r="A346" t="s">
        <v>613</v>
      </c>
      <c r="B346" t="s">
        <v>605</v>
      </c>
      <c r="C346" t="s">
        <v>83</v>
      </c>
      <c r="D346" s="9">
        <v>3797264.32</v>
      </c>
    </row>
    <row r="347" spans="1:4">
      <c r="A347" t="s">
        <v>313</v>
      </c>
      <c r="B347" t="s">
        <v>146</v>
      </c>
      <c r="C347" t="s">
        <v>94</v>
      </c>
      <c r="D347" s="9">
        <v>3745612.56</v>
      </c>
    </row>
    <row r="348" spans="1:4">
      <c r="A348" t="s">
        <v>557</v>
      </c>
      <c r="B348" t="s">
        <v>22</v>
      </c>
      <c r="C348" t="s">
        <v>24</v>
      </c>
      <c r="D348" s="9">
        <v>3700000</v>
      </c>
    </row>
    <row r="349" spans="1:4">
      <c r="A349" t="s">
        <v>584</v>
      </c>
      <c r="B349" t="s">
        <v>569</v>
      </c>
      <c r="C349" t="s">
        <v>359</v>
      </c>
      <c r="D349" s="9">
        <v>3698000</v>
      </c>
    </row>
    <row r="350" spans="1:4">
      <c r="A350" t="s">
        <v>243</v>
      </c>
      <c r="B350" t="s">
        <v>223</v>
      </c>
      <c r="C350" t="s">
        <v>225</v>
      </c>
      <c r="D350" s="9">
        <v>3670022.5</v>
      </c>
    </row>
    <row r="351" spans="1:4">
      <c r="A351" t="s">
        <v>413</v>
      </c>
      <c r="B351" t="s">
        <v>223</v>
      </c>
      <c r="C351" t="s">
        <v>225</v>
      </c>
      <c r="D351" s="9">
        <v>3643676.3</v>
      </c>
    </row>
    <row r="352" spans="1:4">
      <c r="A352" t="s">
        <v>319</v>
      </c>
      <c r="B352" t="s">
        <v>223</v>
      </c>
      <c r="C352" t="s">
        <v>225</v>
      </c>
      <c r="D352" s="9">
        <v>3491541</v>
      </c>
    </row>
    <row r="353" spans="1:4">
      <c r="A353" t="s">
        <v>620</v>
      </c>
      <c r="B353" t="s">
        <v>618</v>
      </c>
      <c r="C353" t="s">
        <v>83</v>
      </c>
      <c r="D353" s="9">
        <v>3426809.59</v>
      </c>
    </row>
    <row r="354" spans="1:4">
      <c r="A354" t="s">
        <v>345</v>
      </c>
      <c r="B354" t="s">
        <v>182</v>
      </c>
      <c r="C354" t="s">
        <v>306</v>
      </c>
      <c r="D354" s="9">
        <v>3373813.39</v>
      </c>
    </row>
    <row r="355" spans="1:4">
      <c r="A355" t="s">
        <v>685</v>
      </c>
      <c r="B355" t="s">
        <v>682</v>
      </c>
      <c r="C355" t="s">
        <v>83</v>
      </c>
      <c r="D355" s="9">
        <v>3329537.25</v>
      </c>
    </row>
    <row r="356" spans="1:4">
      <c r="A356" t="s">
        <v>718</v>
      </c>
      <c r="B356" t="s">
        <v>715</v>
      </c>
      <c r="C356" t="s">
        <v>83</v>
      </c>
      <c r="D356" s="9">
        <v>3260259.12</v>
      </c>
    </row>
    <row r="357" spans="1:4">
      <c r="A357" t="s">
        <v>541</v>
      </c>
      <c r="B357" t="s">
        <v>540</v>
      </c>
      <c r="C357" t="s">
        <v>306</v>
      </c>
      <c r="D357" s="9">
        <v>3062579.85</v>
      </c>
    </row>
    <row r="358" spans="1:4">
      <c r="A358" t="s">
        <v>432</v>
      </c>
      <c r="B358" t="s">
        <v>37</v>
      </c>
      <c r="C358" t="s">
        <v>39</v>
      </c>
      <c r="D358" s="9">
        <v>3029498.71</v>
      </c>
    </row>
    <row r="359" spans="1:4">
      <c r="A359" t="s">
        <v>556</v>
      </c>
      <c r="B359" t="s">
        <v>273</v>
      </c>
      <c r="C359" t="s">
        <v>550</v>
      </c>
      <c r="D359" s="9">
        <v>3000000</v>
      </c>
    </row>
    <row r="360" spans="1:4">
      <c r="A360" t="s">
        <v>692</v>
      </c>
      <c r="B360" t="s">
        <v>682</v>
      </c>
      <c r="C360" t="s">
        <v>24</v>
      </c>
      <c r="D360" s="9">
        <v>2941724.25</v>
      </c>
    </row>
    <row r="361" spans="1:4">
      <c r="A361" t="s">
        <v>460</v>
      </c>
      <c r="B361" t="s">
        <v>146</v>
      </c>
      <c r="C361" t="s">
        <v>83</v>
      </c>
      <c r="D361" s="9">
        <v>2835969.5</v>
      </c>
    </row>
    <row r="362" spans="1:4">
      <c r="A362" t="s">
        <v>305</v>
      </c>
      <c r="B362" t="s">
        <v>182</v>
      </c>
      <c r="C362" t="s">
        <v>306</v>
      </c>
      <c r="D362" s="9">
        <v>2646872.4700000002</v>
      </c>
    </row>
    <row r="363" spans="1:4">
      <c r="A363" t="s">
        <v>529</v>
      </c>
      <c r="B363" t="s">
        <v>338</v>
      </c>
      <c r="C363" t="s">
        <v>340</v>
      </c>
      <c r="D363" s="9">
        <v>2455866.42</v>
      </c>
    </row>
    <row r="364" spans="1:4">
      <c r="A364" t="s">
        <v>527</v>
      </c>
      <c r="B364" t="s">
        <v>338</v>
      </c>
      <c r="C364" t="s">
        <v>340</v>
      </c>
      <c r="D364" s="9">
        <v>2432077.61</v>
      </c>
    </row>
    <row r="365" spans="1:4">
      <c r="A365" t="s">
        <v>251</v>
      </c>
      <c r="B365" t="s">
        <v>223</v>
      </c>
      <c r="C365" t="s">
        <v>225</v>
      </c>
      <c r="D365" s="9">
        <v>2301286.9500000002</v>
      </c>
    </row>
    <row r="366" spans="1:4">
      <c r="A366" t="s">
        <v>689</v>
      </c>
      <c r="B366" t="s">
        <v>682</v>
      </c>
      <c r="C366" t="s">
        <v>83</v>
      </c>
      <c r="D366" s="9">
        <v>2300286.91</v>
      </c>
    </row>
    <row r="367" spans="1:4">
      <c r="A367" t="s">
        <v>706</v>
      </c>
      <c r="B367" t="s">
        <v>152</v>
      </c>
      <c r="C367" t="s">
        <v>186</v>
      </c>
      <c r="D367" s="9">
        <v>2083264.83</v>
      </c>
    </row>
    <row r="368" spans="1:4">
      <c r="A368" t="s">
        <v>735</v>
      </c>
      <c r="B368" t="s">
        <v>734</v>
      </c>
      <c r="C368" t="s">
        <v>39</v>
      </c>
      <c r="D368" s="9">
        <v>2000000</v>
      </c>
    </row>
    <row r="369" spans="1:4">
      <c r="A369" t="s">
        <v>754</v>
      </c>
      <c r="B369" t="s">
        <v>751</v>
      </c>
      <c r="C369" t="s">
        <v>94</v>
      </c>
      <c r="D369" s="9">
        <v>2000000</v>
      </c>
    </row>
    <row r="370" spans="1:4">
      <c r="A370" t="s">
        <v>389</v>
      </c>
      <c r="B370" t="s">
        <v>357</v>
      </c>
      <c r="C370" t="s">
        <v>359</v>
      </c>
      <c r="D370" s="9">
        <v>1889220.86</v>
      </c>
    </row>
    <row r="371" spans="1:4">
      <c r="A371" t="s">
        <v>394</v>
      </c>
      <c r="B371" t="s">
        <v>357</v>
      </c>
      <c r="C371" t="s">
        <v>359</v>
      </c>
      <c r="D371" s="9">
        <v>1855915.87</v>
      </c>
    </row>
    <row r="372" spans="1:4">
      <c r="A372" t="s">
        <v>424</v>
      </c>
      <c r="B372" t="s">
        <v>357</v>
      </c>
      <c r="C372" t="s">
        <v>359</v>
      </c>
      <c r="D372" s="9">
        <v>1849194.77</v>
      </c>
    </row>
    <row r="373" spans="1:4">
      <c r="A373" t="s">
        <v>358</v>
      </c>
      <c r="B373" t="s">
        <v>357</v>
      </c>
      <c r="C373" t="s">
        <v>359</v>
      </c>
      <c r="D373" s="9">
        <v>1843605.84</v>
      </c>
    </row>
    <row r="374" spans="1:4">
      <c r="A374" t="s">
        <v>386</v>
      </c>
      <c r="B374" t="s">
        <v>357</v>
      </c>
      <c r="C374" t="s">
        <v>359</v>
      </c>
      <c r="D374" s="9">
        <v>1838715.86</v>
      </c>
    </row>
    <row r="375" spans="1:4">
      <c r="A375" t="s">
        <v>422</v>
      </c>
      <c r="B375" t="s">
        <v>357</v>
      </c>
      <c r="C375" t="s">
        <v>359</v>
      </c>
      <c r="D375" s="9">
        <v>1788102.05</v>
      </c>
    </row>
    <row r="376" spans="1:4">
      <c r="A376" t="s">
        <v>420</v>
      </c>
      <c r="B376" t="s">
        <v>357</v>
      </c>
      <c r="C376" t="s">
        <v>359</v>
      </c>
      <c r="D376" s="9">
        <v>1718679.12</v>
      </c>
    </row>
    <row r="377" spans="1:4">
      <c r="A377" t="s">
        <v>589</v>
      </c>
      <c r="B377" t="s">
        <v>152</v>
      </c>
      <c r="C377" t="s">
        <v>186</v>
      </c>
      <c r="D377" s="9">
        <v>1530000</v>
      </c>
    </row>
    <row r="378" spans="1:4">
      <c r="A378" t="s">
        <v>185</v>
      </c>
      <c r="B378" t="s">
        <v>182</v>
      </c>
      <c r="C378" t="s">
        <v>186</v>
      </c>
      <c r="D378" s="9">
        <v>1501651</v>
      </c>
    </row>
    <row r="379" spans="1:4">
      <c r="A379" t="s">
        <v>434</v>
      </c>
      <c r="B379" t="s">
        <v>46</v>
      </c>
      <c r="C379" t="s">
        <v>94</v>
      </c>
      <c r="D379" s="9">
        <v>1325340</v>
      </c>
    </row>
    <row r="380" spans="1:4">
      <c r="A380" t="s">
        <v>446</v>
      </c>
      <c r="B380" t="s">
        <v>357</v>
      </c>
      <c r="C380" t="s">
        <v>359</v>
      </c>
      <c r="D380" s="9">
        <v>1195127.48</v>
      </c>
    </row>
    <row r="381" spans="1:4">
      <c r="A381" t="s">
        <v>727</v>
      </c>
      <c r="B381" t="s">
        <v>715</v>
      </c>
      <c r="C381" t="s">
        <v>83</v>
      </c>
      <c r="D381" s="9">
        <v>924957</v>
      </c>
    </row>
    <row r="382" spans="1:4">
      <c r="A382" t="s">
        <v>534</v>
      </c>
      <c r="B382" t="s">
        <v>146</v>
      </c>
      <c r="C382" t="s">
        <v>83</v>
      </c>
      <c r="D382" s="9">
        <v>903518.1</v>
      </c>
    </row>
    <row r="383" spans="1:4">
      <c r="A383" t="s">
        <v>725</v>
      </c>
      <c r="B383" t="s">
        <v>715</v>
      </c>
      <c r="C383" t="s">
        <v>83</v>
      </c>
      <c r="D383" s="9">
        <v>901356</v>
      </c>
    </row>
    <row r="384" spans="1:4">
      <c r="A384" t="s">
        <v>723</v>
      </c>
      <c r="B384" t="s">
        <v>715</v>
      </c>
      <c r="C384" t="s">
        <v>83</v>
      </c>
      <c r="D384" s="9">
        <v>885641</v>
      </c>
    </row>
    <row r="385" spans="1:4">
      <c r="A385" t="s">
        <v>726</v>
      </c>
      <c r="B385" t="s">
        <v>715</v>
      </c>
      <c r="C385" t="s">
        <v>83</v>
      </c>
      <c r="D385" s="9">
        <v>836754</v>
      </c>
    </row>
    <row r="386" spans="1:4">
      <c r="A386" t="s">
        <v>88</v>
      </c>
      <c r="B386" t="s">
        <v>81</v>
      </c>
      <c r="C386" t="s">
        <v>83</v>
      </c>
      <c r="D386" s="9">
        <v>800000</v>
      </c>
    </row>
    <row r="387" spans="1:4">
      <c r="A387" t="s">
        <v>626</v>
      </c>
      <c r="B387" t="s">
        <v>625</v>
      </c>
      <c r="C387" t="s">
        <v>94</v>
      </c>
      <c r="D387" s="9">
        <v>714932.33</v>
      </c>
    </row>
    <row r="388" spans="1:4">
      <c r="A388" t="s">
        <v>752</v>
      </c>
      <c r="B388" t="s">
        <v>751</v>
      </c>
      <c r="C388" t="s">
        <v>306</v>
      </c>
      <c r="D388" s="9">
        <v>500000</v>
      </c>
    </row>
    <row r="389" spans="1:4">
      <c r="A389" t="s">
        <v>753</v>
      </c>
      <c r="B389" t="s">
        <v>751</v>
      </c>
      <c r="C389" t="s">
        <v>306</v>
      </c>
      <c r="D389" s="9">
        <v>500000</v>
      </c>
    </row>
    <row r="390" spans="1:4">
      <c r="A390" t="s">
        <v>755</v>
      </c>
      <c r="B390" t="s">
        <v>751</v>
      </c>
      <c r="C390" t="s">
        <v>306</v>
      </c>
      <c r="D390" s="9">
        <v>500000</v>
      </c>
    </row>
    <row r="391" spans="1:4">
      <c r="A391" t="s">
        <v>804</v>
      </c>
      <c r="D391" s="9">
        <v>8370352414.1258001</v>
      </c>
    </row>
  </sheetData>
  <pageMargins left="0.7" right="0.7" top="0.75" bottom="0.75" header="0.3" footer="0.3"/>
  <drawing r:id="rId6"/>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Cartera_Promoción 180325</vt:lpstr>
      <vt:lpstr>Cartera_Promoción 15052025</vt:lpstr>
      <vt:lpstr>Nivel Estudio</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William Hospino Orellana</dc:creator>
  <cp:keywords/>
  <dc:description/>
  <cp:lastModifiedBy>Cesar William Hospino Orellana</cp:lastModifiedBy>
  <cp:revision/>
  <dcterms:created xsi:type="dcterms:W3CDTF">2024-09-13T22:07:36Z</dcterms:created>
  <dcterms:modified xsi:type="dcterms:W3CDTF">2025-05-19T19:05:42Z</dcterms:modified>
  <cp:category/>
  <cp:contentStatus/>
</cp:coreProperties>
</file>